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Исполнение кассового плана (все" sheetId="1" r:id="rId1"/>
  </sheets>
  <calcPr calcId="125725" iterate="1"/>
</workbook>
</file>

<file path=xl/calcChain.xml><?xml version="1.0" encoding="utf-8"?>
<calcChain xmlns="http://schemas.openxmlformats.org/spreadsheetml/2006/main">
  <c r="M36" i="1"/>
  <c r="M37" s="1"/>
  <c r="L36"/>
  <c r="M35"/>
  <c r="L35"/>
  <c r="J36"/>
  <c r="J37" s="1"/>
  <c r="J38" s="1"/>
  <c r="K38" s="1"/>
  <c r="J35"/>
  <c r="I38"/>
  <c r="I37"/>
  <c r="L37"/>
  <c r="L38" s="1"/>
  <c r="L21"/>
  <c r="N20"/>
  <c r="M20"/>
  <c r="M21" s="1"/>
  <c r="L20"/>
  <c r="J20"/>
  <c r="J21" s="1"/>
  <c r="I20"/>
  <c r="I21" s="1"/>
  <c r="N36" l="1"/>
  <c r="N37"/>
  <c r="M38"/>
  <c r="N38" s="1"/>
  <c r="N35"/>
</calcChain>
</file>

<file path=xl/sharedStrings.xml><?xml version="1.0" encoding="utf-8"?>
<sst xmlns="http://schemas.openxmlformats.org/spreadsheetml/2006/main" count="43" uniqueCount="30">
  <si>
    <t>Всего по разделу 2</t>
  </si>
  <si>
    <t>Итого по  подразделу 2.1</t>
  </si>
  <si>
    <t>Бюджет 2022 г.</t>
  </si>
  <si>
    <t>2.1 Прогноз кассовых выплат по расходам бюджета Ставропольского края</t>
  </si>
  <si>
    <t>Дата принятия</t>
  </si>
  <si>
    <t>Расход за период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</si>
  <si>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</si>
  <si>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</si>
  <si>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</si>
  <si>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</si>
  <si>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</si>
  <si>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</si>
  <si>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</si>
  <si>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</si>
  <si>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</si>
  <si>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</si>
  <si>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</si>
  <si>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</si>
  <si>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</si>
  <si>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</si>
  <si>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</si>
  <si>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</si>
  <si>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</si>
  <si>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30.06.2022</t>
  </si>
  <si>
    <t>Бюджет города-курорта Железноводска Ставропольского края</t>
  </si>
  <si>
    <t>Отчет об исполнении кассового плана бюджета в 2022 году</t>
  </si>
  <si>
    <t>1.2 Прогноз кассовых поступлений по источникам финансирования дефицита бюджета города-курорта ЖелезноводскаСтавропольского края</t>
  </si>
  <si>
    <t>Итого по  подразделу 1.2</t>
  </si>
  <si>
    <t>2.2 Прогноз кассовых выплат по источникам финансирования дефицита бюджета  города-курорта Железноводска Ставропольского края</t>
  </si>
  <si>
    <t>Итого по  подразделу 2.2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</si>
</sst>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\.000\.000"/>
    <numFmt numFmtId="166" formatCode="00\.00\.00"/>
    <numFmt numFmtId="167" formatCode="#,##0.00_ ;[Red]\-#,##0.00\ "/>
  </numFmts>
  <fonts count="7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0" fontId="1" fillId="0" borderId="3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0" fillId="0" borderId="6" xfId="0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164" fontId="2" fillId="0" borderId="7" xfId="0" applyNumberFormat="1" applyFont="1" applyFill="1" applyBorder="1" applyAlignment="1" applyProtection="1">
      <protection hidden="1"/>
    </xf>
    <xf numFmtId="10" fontId="1" fillId="0" borderId="1" xfId="0" applyNumberFormat="1" applyFont="1" applyFill="1" applyBorder="1" applyAlignment="1" applyProtection="1">
      <protection hidden="1"/>
    </xf>
    <xf numFmtId="164" fontId="1" fillId="0" borderId="7" xfId="0" applyNumberFormat="1" applyFont="1" applyFill="1" applyBorder="1" applyAlignment="1" applyProtection="1">
      <protection hidden="1"/>
    </xf>
    <xf numFmtId="10" fontId="1" fillId="0" borderId="7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0" fontId="2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13" xfId="0" applyNumberFormat="1" applyFont="1" applyFill="1" applyBorder="1" applyAlignment="1" applyProtection="1">
      <protection hidden="1"/>
    </xf>
    <xf numFmtId="164" fontId="1" fillId="0" borderId="12" xfId="0" applyNumberFormat="1" applyFont="1" applyFill="1" applyBorder="1" applyAlignment="1" applyProtection="1">
      <protection hidden="1"/>
    </xf>
    <xf numFmtId="0" fontId="0" fillId="0" borderId="6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6" xfId="0" applyNumberFormat="1" applyFont="1" applyFill="1" applyBorder="1" applyAlignment="1" applyProtection="1">
      <alignment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4" fontId="1" fillId="0" borderId="0" xfId="0" applyNumberFormat="1" applyFont="1" applyFill="1" applyBorder="1" applyAlignment="1" applyProtection="1">
      <protection hidden="1"/>
    </xf>
    <xf numFmtId="164" fontId="6" fillId="2" borderId="1" xfId="0" applyNumberFormat="1" applyFont="1" applyFill="1" applyBorder="1" applyAlignment="1" applyProtection="1">
      <protection hidden="1"/>
    </xf>
    <xf numFmtId="164" fontId="5" fillId="2" borderId="1" xfId="0" applyNumberFormat="1" applyFont="1" applyFill="1" applyBorder="1" applyAlignment="1" applyProtection="1">
      <protection hidden="1"/>
    </xf>
    <xf numFmtId="164" fontId="1" fillId="2" borderId="0" xfId="0" applyNumberFormat="1" applyFont="1" applyFill="1" applyBorder="1" applyAlignment="1" applyProtection="1">
      <protection hidden="1"/>
    </xf>
    <xf numFmtId="0" fontId="5" fillId="2" borderId="1" xfId="0" applyNumberFormat="1" applyFont="1" applyFill="1" applyBorder="1" applyAlignment="1" applyProtection="1">
      <protection hidden="1"/>
    </xf>
    <xf numFmtId="0" fontId="0" fillId="2" borderId="1" xfId="0" applyFill="1" applyBorder="1" applyProtection="1">
      <protection hidden="1"/>
    </xf>
    <xf numFmtId="166" fontId="6" fillId="2" borderId="1" xfId="0" applyNumberFormat="1" applyFont="1" applyFill="1" applyBorder="1" applyAlignment="1" applyProtection="1">
      <protection hidden="1"/>
    </xf>
    <xf numFmtId="10" fontId="5" fillId="2" borderId="1" xfId="0" applyNumberFormat="1" applyFont="1" applyFill="1" applyBorder="1" applyAlignment="1" applyProtection="1">
      <protection hidden="1"/>
    </xf>
    <xf numFmtId="166" fontId="2" fillId="2" borderId="1" xfId="0" applyNumberFormat="1" applyFont="1" applyFill="1" applyBorder="1" applyAlignment="1" applyProtection="1">
      <protection hidden="1"/>
    </xf>
    <xf numFmtId="0" fontId="5" fillId="2" borderId="3" xfId="0" applyNumberFormat="1" applyFont="1" applyFill="1" applyBorder="1" applyAlignment="1" applyProtection="1">
      <protection hidden="1"/>
    </xf>
    <xf numFmtId="10" fontId="1" fillId="2" borderId="1" xfId="0" applyNumberFormat="1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11" xfId="0" applyNumberFormat="1" applyFont="1" applyFill="1" applyBorder="1" applyAlignment="1" applyProtection="1">
      <alignment vertical="center" wrapText="1"/>
      <protection hidden="1"/>
    </xf>
    <xf numFmtId="0" fontId="1" fillId="2" borderId="10" xfId="0" applyNumberFormat="1" applyFont="1" applyFill="1" applyBorder="1" applyAlignment="1" applyProtection="1">
      <alignment vertical="center" wrapText="1"/>
      <protection hidden="1"/>
    </xf>
    <xf numFmtId="0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protection hidden="1"/>
    </xf>
    <xf numFmtId="165" fontId="2" fillId="2" borderId="1" xfId="0" applyNumberFormat="1" applyFont="1" applyFill="1" applyBorder="1" applyAlignment="1" applyProtection="1">
      <protection hidden="1"/>
    </xf>
    <xf numFmtId="164" fontId="2" fillId="2" borderId="1" xfId="0" applyNumberFormat="1" applyFont="1" applyFill="1" applyBorder="1" applyAlignment="1" applyProtection="1">
      <protection hidden="1"/>
    </xf>
    <xf numFmtId="164" fontId="1" fillId="2" borderId="1" xfId="0" applyNumberFormat="1" applyFont="1" applyFill="1" applyBorder="1" applyAlignment="1" applyProtection="1">
      <protection hidden="1"/>
    </xf>
    <xf numFmtId="10" fontId="2" fillId="2" borderId="1" xfId="0" applyNumberFormat="1" applyFont="1" applyFill="1" applyBorder="1" applyAlignment="1" applyProtection="1">
      <protection hidden="1"/>
    </xf>
    <xf numFmtId="164" fontId="1" fillId="2" borderId="7" xfId="0" applyNumberFormat="1" applyFont="1" applyFill="1" applyBorder="1" applyAlignment="1" applyProtection="1">
      <protection hidden="1"/>
    </xf>
    <xf numFmtId="10" fontId="1" fillId="2" borderId="7" xfId="0" applyNumberFormat="1" applyFont="1" applyFill="1" applyBorder="1" applyAlignment="1" applyProtection="1">
      <protection hidden="1"/>
    </xf>
    <xf numFmtId="164" fontId="2" fillId="2" borderId="2" xfId="0" applyNumberFormat="1" applyFont="1" applyFill="1" applyBorder="1" applyAlignment="1" applyProtection="1">
      <protection hidden="1"/>
    </xf>
    <xf numFmtId="164" fontId="2" fillId="2" borderId="7" xfId="0" applyNumberFormat="1" applyFont="1" applyFill="1" applyBorder="1" applyAlignment="1" applyProtection="1">
      <protection hidden="1"/>
    </xf>
    <xf numFmtId="0" fontId="1" fillId="2" borderId="3" xfId="0" applyNumberFormat="1" applyFont="1" applyFill="1" applyBorder="1" applyAlignment="1" applyProtection="1">
      <protection hidden="1"/>
    </xf>
    <xf numFmtId="0" fontId="0" fillId="2" borderId="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1" fillId="2" borderId="4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10" fontId="1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10" fontId="1" fillId="2" borderId="3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0" fontId="0" fillId="2" borderId="1" xfId="0" applyFill="1" applyBorder="1"/>
    <xf numFmtId="167" fontId="6" fillId="2" borderId="1" xfId="0" applyNumberFormat="1" applyFont="1" applyFill="1" applyBorder="1"/>
    <xf numFmtId="10" fontId="6" fillId="2" borderId="1" xfId="2" applyNumberFormat="1" applyFont="1" applyFill="1" applyBorder="1" applyAlignment="1" applyProtection="1">
      <protection hidden="1"/>
    </xf>
    <xf numFmtId="0" fontId="0" fillId="2" borderId="0" xfId="0" applyFill="1"/>
    <xf numFmtId="4" fontId="5" fillId="2" borderId="1" xfId="0" applyNumberFormat="1" applyFont="1" applyFill="1" applyBorder="1"/>
    <xf numFmtId="167" fontId="5" fillId="2" borderId="1" xfId="0" applyNumberFormat="1" applyFont="1" applyFill="1" applyBorder="1"/>
    <xf numFmtId="10" fontId="5" fillId="2" borderId="1" xfId="2" applyNumberFormat="1" applyFont="1" applyFill="1" applyBorder="1" applyAlignment="1" applyProtection="1">
      <protection hidden="1"/>
    </xf>
    <xf numFmtId="10" fontId="5" fillId="2" borderId="1" xfId="0" applyNumberFormat="1" applyFont="1" applyFill="1" applyBorder="1"/>
    <xf numFmtId="0" fontId="1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left"/>
      <protection hidden="1"/>
    </xf>
    <xf numFmtId="0" fontId="0" fillId="2" borderId="1" xfId="0" applyFill="1" applyBorder="1" applyAlignment="1"/>
    <xf numFmtId="0" fontId="5" fillId="2" borderId="7" xfId="0" applyNumberFormat="1" applyFont="1" applyFill="1" applyBorder="1" applyAlignment="1" applyProtection="1">
      <protection hidden="1"/>
    </xf>
    <xf numFmtId="0" fontId="0" fillId="2" borderId="13" xfId="0" applyFill="1" applyBorder="1" applyAlignment="1"/>
    <xf numFmtId="0" fontId="0" fillId="2" borderId="2" xfId="0" applyFill="1" applyBorder="1" applyAlignment="1"/>
    <xf numFmtId="0" fontId="1" fillId="0" borderId="1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protection hidden="1"/>
    </xf>
    <xf numFmtId="0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protection hidden="1"/>
    </xf>
    <xf numFmtId="0" fontId="1" fillId="2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GridLines="0" tabSelected="1" workbookViewId="0">
      <selection activeCell="L37" sqref="L37"/>
    </sheetView>
  </sheetViews>
  <sheetFormatPr defaultColWidth="9.140625" defaultRowHeight="12.75"/>
  <cols>
    <col min="1" max="1" width="0.5703125" customWidth="1"/>
    <col min="2" max="2" width="22.7109375" customWidth="1"/>
    <col min="3" max="3" width="0" hidden="1" customWidth="1"/>
    <col min="4" max="4" width="21.42578125" customWidth="1"/>
    <col min="5" max="5" width="0" hidden="1" customWidth="1"/>
    <col min="6" max="6" width="15" customWidth="1"/>
    <col min="7" max="8" width="0" hidden="1" customWidth="1"/>
    <col min="9" max="9" width="16.5703125" customWidth="1"/>
    <col min="10" max="10" width="13.5703125" bestFit="1" customWidth="1"/>
    <col min="11" max="11" width="9.140625" customWidth="1"/>
    <col min="12" max="12" width="16.85546875" customWidth="1"/>
    <col min="13" max="13" width="14.28515625" customWidth="1"/>
    <col min="14" max="14" width="12.5703125" customWidth="1"/>
    <col min="15" max="32" width="0" hidden="1" customWidth="1"/>
    <col min="33" max="256" width="9.140625" customWidth="1"/>
  </cols>
  <sheetData>
    <row r="1" spans="1:41" ht="15" customHeight="1">
      <c r="A1" s="40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2.75" customHeight="1">
      <c r="A2" s="40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2.75" customHeight="1">
      <c r="A3" s="40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12.75" customHeight="1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ht="24.75" customHeight="1">
      <c r="A5" s="1"/>
      <c r="B5" s="86" t="s">
        <v>22</v>
      </c>
      <c r="C5" s="38"/>
      <c r="D5" s="86" t="s">
        <v>21</v>
      </c>
      <c r="E5" s="38"/>
      <c r="F5" s="86" t="s">
        <v>20</v>
      </c>
      <c r="G5" s="36"/>
      <c r="H5" s="37"/>
      <c r="I5" s="97" t="s">
        <v>19</v>
      </c>
      <c r="J5" s="98" t="s">
        <v>18</v>
      </c>
      <c r="K5" s="99"/>
      <c r="L5" s="98" t="s">
        <v>17</v>
      </c>
      <c r="M5" s="98"/>
      <c r="N5" s="98"/>
      <c r="O5" s="36"/>
      <c r="P5" s="35"/>
      <c r="Q5" s="35"/>
      <c r="R5" s="35"/>
      <c r="S5" s="3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22.5" customHeight="1">
      <c r="A6" s="1"/>
      <c r="B6" s="86"/>
      <c r="C6" s="34"/>
      <c r="D6" s="86"/>
      <c r="E6" s="34"/>
      <c r="F6" s="86"/>
      <c r="G6" s="32"/>
      <c r="H6" s="33"/>
      <c r="I6" s="97"/>
      <c r="J6" s="97" t="s">
        <v>16</v>
      </c>
      <c r="K6" s="97" t="s">
        <v>15</v>
      </c>
      <c r="L6" s="97" t="s">
        <v>14</v>
      </c>
      <c r="M6" s="86" t="s">
        <v>13</v>
      </c>
      <c r="N6" s="86"/>
      <c r="O6" s="32"/>
      <c r="P6" s="31"/>
      <c r="Q6" s="31"/>
      <c r="R6" s="31"/>
      <c r="S6" s="31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32.25" customHeight="1">
      <c r="A7" s="1"/>
      <c r="B7" s="86"/>
      <c r="C7" s="34"/>
      <c r="D7" s="86"/>
      <c r="E7" s="34"/>
      <c r="F7" s="86"/>
      <c r="G7" s="32"/>
      <c r="H7" s="33"/>
      <c r="I7" s="97"/>
      <c r="J7" s="97"/>
      <c r="K7" s="97"/>
      <c r="L7" s="86"/>
      <c r="M7" s="32" t="s">
        <v>12</v>
      </c>
      <c r="N7" s="31" t="s">
        <v>11</v>
      </c>
      <c r="O7" s="31"/>
      <c r="P7" s="31"/>
      <c r="Q7" s="31"/>
      <c r="R7" s="31"/>
      <c r="S7" s="31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ht="12.75" customHeight="1">
      <c r="A8" s="1"/>
      <c r="B8" s="84" t="s">
        <v>10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409.6" hidden="1" customHeight="1">
      <c r="A9" s="1"/>
      <c r="B9" s="30"/>
      <c r="C9" s="29"/>
      <c r="D9" s="29"/>
      <c r="E9" s="29"/>
      <c r="F9" s="29"/>
      <c r="G9" s="29"/>
      <c r="H9" s="29"/>
      <c r="I9" s="29"/>
      <c r="J9" s="2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3" t="s">
        <v>4</v>
      </c>
      <c r="AB9" s="23"/>
      <c r="AC9" s="23"/>
      <c r="AD9" s="23"/>
      <c r="AE9" s="23"/>
      <c r="AF9" s="23"/>
      <c r="AG9" s="22"/>
      <c r="AH9" s="1"/>
      <c r="AI9" s="1"/>
      <c r="AJ9" s="1"/>
      <c r="AK9" s="1"/>
      <c r="AL9" s="1"/>
      <c r="AM9" s="1"/>
      <c r="AN9" s="1"/>
      <c r="AO9" s="1"/>
    </row>
    <row r="10" spans="1:41" ht="12.75" customHeight="1">
      <c r="A10" s="17"/>
      <c r="B10" s="92" t="s">
        <v>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27"/>
      <c r="AH10" s="1"/>
      <c r="AI10" s="1"/>
      <c r="AJ10" s="1"/>
      <c r="AK10" s="1"/>
      <c r="AL10" s="1"/>
      <c r="AM10" s="1"/>
      <c r="AN10" s="1"/>
      <c r="AO10" s="1"/>
    </row>
    <row r="11" spans="1:41" ht="12.75" customHeight="1">
      <c r="A11" s="17"/>
      <c r="B11" s="18"/>
      <c r="C11" s="18"/>
      <c r="D11" s="18"/>
      <c r="E11" s="18"/>
      <c r="F11" s="21">
        <v>10101</v>
      </c>
      <c r="G11" s="18"/>
      <c r="H11" s="20"/>
      <c r="I11" s="11">
        <v>748778329.97000003</v>
      </c>
      <c r="J11" s="3">
        <v>364408594.70999998</v>
      </c>
      <c r="K11" s="19">
        <v>0.48670000000000002</v>
      </c>
      <c r="L11" s="11">
        <v>346806835.56999999</v>
      </c>
      <c r="M11" s="11">
        <v>364408594.70999998</v>
      </c>
      <c r="N11" s="19">
        <v>1.0508</v>
      </c>
      <c r="O11" s="11">
        <v>42250721.329999998</v>
      </c>
      <c r="P11" s="11">
        <v>53918281.859999999</v>
      </c>
      <c r="Q11" s="11">
        <v>73048195.090000004</v>
      </c>
      <c r="R11" s="11">
        <v>68683859.629999995</v>
      </c>
      <c r="S11" s="11">
        <v>50610185</v>
      </c>
      <c r="T11" s="11">
        <v>58295592.659999996</v>
      </c>
      <c r="U11" s="11">
        <v>66819760.359999999</v>
      </c>
      <c r="V11" s="11">
        <v>48868064.920000002</v>
      </c>
      <c r="W11" s="11">
        <v>58881038.520000003</v>
      </c>
      <c r="X11" s="11">
        <v>69691576.930000007</v>
      </c>
      <c r="Y11" s="11">
        <v>65477814.93</v>
      </c>
      <c r="Z11" s="11">
        <v>92233238.739999995</v>
      </c>
      <c r="AA11" s="18"/>
      <c r="AB11" s="18"/>
      <c r="AC11" s="18" t="s">
        <v>2</v>
      </c>
      <c r="AD11" s="18"/>
      <c r="AE11" s="18"/>
      <c r="AF11" s="18"/>
      <c r="AG11" s="27"/>
      <c r="AH11" s="1"/>
      <c r="AI11" s="1"/>
      <c r="AJ11" s="1"/>
      <c r="AK11" s="1"/>
      <c r="AL11" s="1"/>
      <c r="AM11" s="1"/>
      <c r="AN11" s="1"/>
      <c r="AO11" s="1"/>
    </row>
    <row r="12" spans="1:41" ht="12.75" customHeight="1">
      <c r="A12" s="17"/>
      <c r="B12" s="18"/>
      <c r="C12" s="18"/>
      <c r="D12" s="18"/>
      <c r="E12" s="18"/>
      <c r="F12" s="21">
        <v>10301</v>
      </c>
      <c r="G12" s="18"/>
      <c r="H12" s="20"/>
      <c r="I12" s="11">
        <v>84430114.650000006</v>
      </c>
      <c r="J12" s="3">
        <v>48163394.409999996</v>
      </c>
      <c r="K12" s="19">
        <v>0.57050000000000001</v>
      </c>
      <c r="L12" s="11">
        <v>48429868.509999998</v>
      </c>
      <c r="M12" s="11">
        <v>48163394.409999996</v>
      </c>
      <c r="N12" s="19">
        <v>0.99450000000000005</v>
      </c>
      <c r="O12" s="11">
        <v>8003292</v>
      </c>
      <c r="P12" s="11">
        <v>11093428.65</v>
      </c>
      <c r="Q12" s="11">
        <v>8689838.8599999994</v>
      </c>
      <c r="R12" s="11">
        <v>7243993</v>
      </c>
      <c r="S12" s="11">
        <v>6971158</v>
      </c>
      <c r="T12" s="11">
        <v>6428158</v>
      </c>
      <c r="U12" s="11">
        <v>6145144</v>
      </c>
      <c r="V12" s="11">
        <v>6127432</v>
      </c>
      <c r="W12" s="11">
        <v>6057432</v>
      </c>
      <c r="X12" s="11">
        <v>6127671</v>
      </c>
      <c r="Y12" s="11">
        <v>7028332</v>
      </c>
      <c r="Z12" s="11">
        <v>4514235.1399999997</v>
      </c>
      <c r="AA12" s="18"/>
      <c r="AB12" s="18"/>
      <c r="AC12" s="18" t="s">
        <v>2</v>
      </c>
      <c r="AD12" s="18"/>
      <c r="AE12" s="18"/>
      <c r="AF12" s="18"/>
      <c r="AG12" s="27"/>
      <c r="AH12" s="1"/>
      <c r="AI12" s="1"/>
      <c r="AJ12" s="1"/>
      <c r="AK12" s="1"/>
      <c r="AL12" s="1"/>
      <c r="AM12" s="1"/>
      <c r="AN12" s="1"/>
      <c r="AO12" s="1"/>
    </row>
    <row r="13" spans="1:41" ht="12.75" customHeight="1">
      <c r="A13" s="17"/>
      <c r="B13" s="18"/>
      <c r="C13" s="18"/>
      <c r="D13" s="18"/>
      <c r="E13" s="18"/>
      <c r="F13" s="21">
        <v>10306</v>
      </c>
      <c r="G13" s="18"/>
      <c r="H13" s="20"/>
      <c r="I13" s="11">
        <v>1220796931.4300001</v>
      </c>
      <c r="J13" s="3">
        <v>652741243.98000002</v>
      </c>
      <c r="K13" s="19">
        <v>0.53469999999999995</v>
      </c>
      <c r="L13" s="11">
        <v>654481524.84000003</v>
      </c>
      <c r="M13" s="11">
        <v>652741243.98000002</v>
      </c>
      <c r="N13" s="19">
        <v>0.99729999999999996</v>
      </c>
      <c r="O13" s="11">
        <v>46321424.689999998</v>
      </c>
      <c r="P13" s="11">
        <v>67361899.109999999</v>
      </c>
      <c r="Q13" s="11">
        <v>94959150.109999999</v>
      </c>
      <c r="R13" s="11">
        <v>104880968.2</v>
      </c>
      <c r="S13" s="11">
        <v>127766349.94</v>
      </c>
      <c r="T13" s="11">
        <v>213191732.78999999</v>
      </c>
      <c r="U13" s="11">
        <v>108237553.86</v>
      </c>
      <c r="V13" s="11">
        <v>111231577.03</v>
      </c>
      <c r="W13" s="11">
        <v>121890931.90000001</v>
      </c>
      <c r="X13" s="11">
        <v>85482488.260000005</v>
      </c>
      <c r="Y13" s="11">
        <v>85007031.450000003</v>
      </c>
      <c r="Z13" s="11">
        <v>54465824.090000004</v>
      </c>
      <c r="AA13" s="18"/>
      <c r="AB13" s="18"/>
      <c r="AC13" s="18" t="s">
        <v>2</v>
      </c>
      <c r="AD13" s="18"/>
      <c r="AE13" s="18"/>
      <c r="AF13" s="18"/>
      <c r="AG13" s="27"/>
      <c r="AH13" s="1"/>
      <c r="AI13" s="1"/>
      <c r="AJ13" s="1"/>
      <c r="AK13" s="1"/>
      <c r="AL13" s="1"/>
      <c r="AM13" s="1"/>
      <c r="AN13" s="1"/>
      <c r="AO13" s="1"/>
    </row>
    <row r="14" spans="1:41" ht="12.75" customHeight="1">
      <c r="A14" s="17"/>
      <c r="B14" s="18"/>
      <c r="C14" s="18"/>
      <c r="D14" s="18"/>
      <c r="E14" s="18"/>
      <c r="F14" s="21">
        <v>10312</v>
      </c>
      <c r="G14" s="18"/>
      <c r="H14" s="20"/>
      <c r="I14" s="11">
        <v>0</v>
      </c>
      <c r="J14" s="3">
        <v>-1629557.59</v>
      </c>
      <c r="K14" s="19">
        <v>0</v>
      </c>
      <c r="L14" s="11">
        <v>0</v>
      </c>
      <c r="M14" s="11">
        <v>-1629557.59</v>
      </c>
      <c r="N14" s="19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8"/>
      <c r="AB14" s="18"/>
      <c r="AC14" s="18" t="s">
        <v>2</v>
      </c>
      <c r="AD14" s="18"/>
      <c r="AE14" s="18"/>
      <c r="AF14" s="18"/>
      <c r="AG14" s="27"/>
      <c r="AH14" s="1"/>
      <c r="AI14" s="1"/>
      <c r="AJ14" s="1"/>
      <c r="AK14" s="1"/>
      <c r="AL14" s="1"/>
      <c r="AM14" s="1"/>
      <c r="AN14" s="1"/>
      <c r="AO14" s="1"/>
    </row>
    <row r="15" spans="1:41" ht="12.75" customHeight="1">
      <c r="A15" s="17"/>
      <c r="B15" s="92" t="s">
        <v>8</v>
      </c>
      <c r="C15" s="92"/>
      <c r="D15" s="92"/>
      <c r="E15" s="92"/>
      <c r="F15" s="92"/>
      <c r="G15" s="92"/>
      <c r="H15" s="93"/>
      <c r="I15" s="15">
        <v>2054005376.05</v>
      </c>
      <c r="J15" s="15">
        <v>1063683675.51</v>
      </c>
      <c r="K15" s="16">
        <v>0.51785999999999999</v>
      </c>
      <c r="L15" s="15">
        <v>1049718228.92</v>
      </c>
      <c r="M15" s="15">
        <v>1063683675.51</v>
      </c>
      <c r="N15" s="14">
        <v>1.0133000000000001</v>
      </c>
      <c r="O15" s="12">
        <v>96575438.019999996</v>
      </c>
      <c r="P15" s="11">
        <v>132373609.62</v>
      </c>
      <c r="Q15" s="11">
        <v>176697184.06</v>
      </c>
      <c r="R15" s="11">
        <v>180808820.83000001</v>
      </c>
      <c r="S15" s="11">
        <v>185347692.94</v>
      </c>
      <c r="T15" s="11">
        <v>277915483.44999999</v>
      </c>
      <c r="U15" s="11">
        <v>181202458.22</v>
      </c>
      <c r="V15" s="11">
        <v>166227073.94999999</v>
      </c>
      <c r="W15" s="11">
        <v>186829402.41999999</v>
      </c>
      <c r="X15" s="11">
        <v>161301736.19</v>
      </c>
      <c r="Y15" s="11">
        <v>157513178.38</v>
      </c>
      <c r="Z15" s="13">
        <v>151213297.97</v>
      </c>
      <c r="AA15" s="92"/>
      <c r="AB15" s="92"/>
      <c r="AC15" s="92"/>
      <c r="AD15" s="28">
        <v>0</v>
      </c>
      <c r="AE15" s="18">
        <v>0</v>
      </c>
      <c r="AF15" s="18">
        <v>0</v>
      </c>
      <c r="AG15" s="27"/>
      <c r="AH15" s="1"/>
      <c r="AI15" s="1"/>
      <c r="AJ15" s="1"/>
      <c r="AK15" s="1"/>
      <c r="AL15" s="1"/>
      <c r="AM15" s="1"/>
      <c r="AN15" s="1"/>
      <c r="AO15" s="1"/>
    </row>
    <row r="16" spans="1:41" ht="12.75" customHeight="1">
      <c r="A16" s="1"/>
      <c r="B16" s="9" t="s">
        <v>7</v>
      </c>
      <c r="C16" s="8"/>
      <c r="D16" s="7"/>
      <c r="E16" s="7"/>
      <c r="F16" s="7"/>
      <c r="G16" s="7"/>
      <c r="H16" s="6"/>
      <c r="I16" s="5">
        <v>2054005376.05</v>
      </c>
      <c r="J16" s="5">
        <v>1063683675.51</v>
      </c>
      <c r="K16" s="4">
        <v>0.51785999999999999</v>
      </c>
      <c r="L16" s="26">
        <v>1049718228.92</v>
      </c>
      <c r="M16" s="5">
        <v>1063683675.51</v>
      </c>
      <c r="N16" s="4">
        <v>1.0133000000000001</v>
      </c>
      <c r="O16" s="25">
        <v>96575438.019999996</v>
      </c>
      <c r="P16" s="15">
        <v>132373609.62</v>
      </c>
      <c r="Q16" s="15">
        <v>176697184.06</v>
      </c>
      <c r="R16" s="15">
        <v>180808820.83000001</v>
      </c>
      <c r="S16" s="15">
        <v>185347692.94</v>
      </c>
      <c r="T16" s="15">
        <v>277915483.44999999</v>
      </c>
      <c r="U16" s="15">
        <v>181202458.22</v>
      </c>
      <c r="V16" s="15">
        <v>166227073.94999999</v>
      </c>
      <c r="W16" s="15">
        <v>186829402.41999999</v>
      </c>
      <c r="X16" s="15">
        <v>161301736.19</v>
      </c>
      <c r="Y16" s="15">
        <v>157513178.38</v>
      </c>
      <c r="Z16" s="15">
        <v>151213297.97</v>
      </c>
      <c r="AA16" s="5">
        <v>0</v>
      </c>
      <c r="AB16" s="5">
        <v>0</v>
      </c>
      <c r="AC16" s="5">
        <v>0</v>
      </c>
      <c r="AD16" s="24">
        <v>0</v>
      </c>
      <c r="AE16" s="24">
        <v>0</v>
      </c>
      <c r="AF16" s="24">
        <v>0</v>
      </c>
      <c r="AG16" s="24"/>
      <c r="AH16" s="1"/>
      <c r="AI16" s="1"/>
      <c r="AJ16" s="1"/>
      <c r="AK16" s="1"/>
      <c r="AL16" s="1"/>
      <c r="AM16" s="1"/>
      <c r="AN16" s="1"/>
      <c r="AO16" s="1"/>
    </row>
    <row r="17" spans="1:41" ht="12.75" customHeight="1">
      <c r="A17" s="1"/>
      <c r="B17" s="87" t="s">
        <v>26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1"/>
      <c r="AH17" s="1"/>
      <c r="AI17" s="1"/>
      <c r="AJ17" s="1"/>
      <c r="AK17" s="1"/>
      <c r="AL17" s="1"/>
      <c r="AM17" s="1"/>
      <c r="AN17" s="1"/>
      <c r="AO17" s="1"/>
    </row>
    <row r="18" spans="1:41" ht="12.75" customHeight="1">
      <c r="A18" s="1"/>
      <c r="B18" s="45"/>
      <c r="C18" s="46"/>
      <c r="D18" s="46"/>
      <c r="E18" s="46"/>
      <c r="F18" s="47">
        <v>10101</v>
      </c>
      <c r="G18" s="46"/>
      <c r="H18" s="46"/>
      <c r="I18" s="42">
        <v>94382135.560000002</v>
      </c>
      <c r="J18" s="43"/>
      <c r="K18" s="48"/>
      <c r="L18" s="43"/>
      <c r="M18" s="43"/>
      <c r="N18" s="48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1"/>
      <c r="AH18" s="1"/>
      <c r="AI18" s="1"/>
      <c r="AJ18" s="1"/>
      <c r="AK18" s="1"/>
      <c r="AL18" s="1"/>
      <c r="AM18" s="1"/>
      <c r="AN18" s="1"/>
      <c r="AO18" s="1"/>
    </row>
    <row r="19" spans="1:41" ht="12.75" customHeight="1">
      <c r="A19" s="1"/>
      <c r="B19" s="45"/>
      <c r="C19" s="46"/>
      <c r="D19" s="46"/>
      <c r="E19" s="46"/>
      <c r="F19" s="49">
        <v>10306</v>
      </c>
      <c r="G19" s="46"/>
      <c r="H19" s="46"/>
      <c r="I19" s="42">
        <v>105071194.31999999</v>
      </c>
      <c r="J19" s="43"/>
      <c r="K19" s="48"/>
      <c r="L19" s="43"/>
      <c r="M19" s="43"/>
      <c r="N19" s="48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1"/>
      <c r="AH19" s="1"/>
      <c r="AI19" s="1"/>
      <c r="AJ19" s="1"/>
      <c r="AK19" s="1"/>
      <c r="AL19" s="1"/>
      <c r="AM19" s="1"/>
      <c r="AN19" s="1"/>
      <c r="AO19" s="1"/>
    </row>
    <row r="20" spans="1:41" ht="12.75" customHeight="1">
      <c r="A20" s="1"/>
      <c r="B20" s="45" t="s">
        <v>27</v>
      </c>
      <c r="C20" s="46"/>
      <c r="D20" s="46"/>
      <c r="E20" s="46"/>
      <c r="F20" s="46"/>
      <c r="G20" s="46"/>
      <c r="H20" s="46"/>
      <c r="I20" s="43">
        <f>SUM(I18:I19)</f>
        <v>199453329.88</v>
      </c>
      <c r="J20" s="43">
        <f>SUM(J18:J18)</f>
        <v>0</v>
      </c>
      <c r="K20" s="48">
        <v>0</v>
      </c>
      <c r="L20" s="43">
        <f>SUM(L18:L18)</f>
        <v>0</v>
      </c>
      <c r="M20" s="43">
        <f>SUM(M18:M18)</f>
        <v>0</v>
      </c>
      <c r="N20" s="43">
        <f>SUM(N18:N18)</f>
        <v>0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1"/>
      <c r="AH20" s="1"/>
      <c r="AI20" s="1"/>
      <c r="AJ20" s="1"/>
      <c r="AK20" s="1"/>
      <c r="AL20" s="1"/>
      <c r="AM20" s="1"/>
      <c r="AN20" s="1"/>
      <c r="AO20" s="1"/>
    </row>
    <row r="21" spans="1:41" ht="12.75" customHeight="1">
      <c r="A21" s="1"/>
      <c r="B21" s="50" t="s">
        <v>7</v>
      </c>
      <c r="C21" s="46"/>
      <c r="D21" s="46"/>
      <c r="E21" s="46"/>
      <c r="F21" s="46"/>
      <c r="G21" s="46"/>
      <c r="H21" s="46"/>
      <c r="I21" s="43">
        <f>I16+I20</f>
        <v>2253458705.9299998</v>
      </c>
      <c r="J21" s="43">
        <f t="shared" ref="J21:M21" si="0">J16+J20</f>
        <v>1063683675.51</v>
      </c>
      <c r="K21" s="48">
        <v>0</v>
      </c>
      <c r="L21" s="43">
        <f t="shared" si="0"/>
        <v>1049718228.92</v>
      </c>
      <c r="M21" s="43">
        <f t="shared" si="0"/>
        <v>1063683675.51</v>
      </c>
      <c r="N21" s="51">
        <v>0.85116999999999998</v>
      </c>
      <c r="O21" s="52"/>
      <c r="P21" s="52"/>
      <c r="Q21" s="52"/>
      <c r="R21" s="52"/>
      <c r="S21" s="52"/>
      <c r="T21" s="52"/>
      <c r="U21" s="52"/>
      <c r="V21" s="53"/>
      <c r="W21" s="53"/>
      <c r="X21" s="53"/>
      <c r="Y21" s="53"/>
      <c r="Z21" s="52"/>
      <c r="AA21" s="52"/>
      <c r="AB21" s="52"/>
      <c r="AC21" s="52"/>
      <c r="AD21" s="52"/>
      <c r="AE21" s="52"/>
      <c r="AF21" s="52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 customHeight="1">
      <c r="A22" s="1"/>
      <c r="B22" s="94" t="s">
        <v>6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3"/>
      <c r="W22" s="53"/>
      <c r="X22" s="53"/>
      <c r="Y22" s="53"/>
      <c r="Z22" s="52"/>
      <c r="AA22" s="52"/>
      <c r="AB22" s="52"/>
      <c r="AC22" s="52"/>
      <c r="AD22" s="52"/>
      <c r="AE22" s="52"/>
      <c r="AF22" s="52"/>
      <c r="AG22" s="1"/>
    </row>
    <row r="23" spans="1:41" ht="409.6" hidden="1" customHeight="1">
      <c r="A23" s="1"/>
      <c r="B23" s="54"/>
      <c r="C23" s="55"/>
      <c r="D23" s="55"/>
      <c r="E23" s="55"/>
      <c r="F23" s="55"/>
      <c r="G23" s="55"/>
      <c r="H23" s="55"/>
      <c r="I23" s="55"/>
      <c r="J23" s="56" t="s">
        <v>5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 t="s">
        <v>4</v>
      </c>
      <c r="AB23" s="56"/>
      <c r="AC23" s="56"/>
      <c r="AD23" s="56"/>
      <c r="AE23" s="56"/>
      <c r="AF23" s="56"/>
      <c r="AG23" s="22"/>
    </row>
    <row r="24" spans="1:41" ht="12.75" customHeight="1">
      <c r="A24" s="17"/>
      <c r="B24" s="95" t="s">
        <v>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10"/>
    </row>
    <row r="25" spans="1:41" ht="12.75" customHeight="1">
      <c r="A25" s="17"/>
      <c r="B25" s="57"/>
      <c r="C25" s="57"/>
      <c r="D25" s="57"/>
      <c r="E25" s="57"/>
      <c r="F25" s="49">
        <v>10101</v>
      </c>
      <c r="G25" s="57"/>
      <c r="H25" s="58"/>
      <c r="I25" s="59">
        <v>831983144.62</v>
      </c>
      <c r="J25" s="60">
        <v>406854474.52999997</v>
      </c>
      <c r="K25" s="61">
        <v>0.48899999999999999</v>
      </c>
      <c r="L25" s="59">
        <v>337888464.04000002</v>
      </c>
      <c r="M25" s="59">
        <v>406854474.52999997</v>
      </c>
      <c r="N25" s="61">
        <v>1.2040999999999999</v>
      </c>
      <c r="O25" s="59">
        <v>33336016.399999999</v>
      </c>
      <c r="P25" s="59">
        <v>63671521.200000003</v>
      </c>
      <c r="Q25" s="59">
        <v>59326161.75</v>
      </c>
      <c r="R25" s="59">
        <v>74919367.930000007</v>
      </c>
      <c r="S25" s="59">
        <v>96923846.049999997</v>
      </c>
      <c r="T25" s="59">
        <v>166045250.06</v>
      </c>
      <c r="U25" s="59">
        <v>67391240.620000005</v>
      </c>
      <c r="V25" s="59">
        <v>47431811.189999998</v>
      </c>
      <c r="W25" s="59">
        <v>46255389.969999999</v>
      </c>
      <c r="X25" s="59">
        <v>60098751.619999997</v>
      </c>
      <c r="Y25" s="59">
        <v>56358377.850000001</v>
      </c>
      <c r="Z25" s="59">
        <v>60225409.979999997</v>
      </c>
      <c r="AA25" s="57"/>
      <c r="AB25" s="57"/>
      <c r="AC25" s="57" t="s">
        <v>2</v>
      </c>
      <c r="AD25" s="59">
        <v>0</v>
      </c>
      <c r="AE25" s="59">
        <v>422349298.22000003</v>
      </c>
      <c r="AF25" s="59">
        <v>406854474.52999997</v>
      </c>
      <c r="AG25" s="10"/>
    </row>
    <row r="26" spans="1:41" ht="12.75" customHeight="1">
      <c r="A26" s="17"/>
      <c r="B26" s="57"/>
      <c r="C26" s="57"/>
      <c r="D26" s="57"/>
      <c r="E26" s="57"/>
      <c r="F26" s="49">
        <v>10111</v>
      </c>
      <c r="G26" s="57"/>
      <c r="H26" s="58"/>
      <c r="I26" s="59">
        <v>4864983.71</v>
      </c>
      <c r="J26" s="60">
        <v>3030404.74</v>
      </c>
      <c r="K26" s="61">
        <v>0.62290000000000001</v>
      </c>
      <c r="L26" s="59">
        <v>2493917.16</v>
      </c>
      <c r="M26" s="59">
        <v>3030404.74</v>
      </c>
      <c r="N26" s="61">
        <v>1.2151000000000001</v>
      </c>
      <c r="O26" s="59">
        <v>0</v>
      </c>
      <c r="P26" s="59">
        <v>350780.74</v>
      </c>
      <c r="Q26" s="59">
        <v>248715.83</v>
      </c>
      <c r="R26" s="59">
        <v>550807.59</v>
      </c>
      <c r="S26" s="59">
        <v>545623.27</v>
      </c>
      <c r="T26" s="59">
        <v>1397486.3</v>
      </c>
      <c r="U26" s="59">
        <v>325569.02</v>
      </c>
      <c r="V26" s="59">
        <v>234764.86</v>
      </c>
      <c r="W26" s="59">
        <v>180418.63</v>
      </c>
      <c r="X26" s="59">
        <v>836911.54</v>
      </c>
      <c r="Y26" s="59">
        <v>112639</v>
      </c>
      <c r="Z26" s="59">
        <v>81266.929999999993</v>
      </c>
      <c r="AA26" s="57"/>
      <c r="AB26" s="57"/>
      <c r="AC26" s="57" t="s">
        <v>2</v>
      </c>
      <c r="AD26" s="59">
        <v>0</v>
      </c>
      <c r="AE26" s="59">
        <v>3047876.36</v>
      </c>
      <c r="AF26" s="59">
        <v>3030404.74</v>
      </c>
      <c r="AG26" s="10"/>
    </row>
    <row r="27" spans="1:41" ht="12.75" customHeight="1">
      <c r="A27" s="17"/>
      <c r="B27" s="57"/>
      <c r="C27" s="57"/>
      <c r="D27" s="57"/>
      <c r="E27" s="57"/>
      <c r="F27" s="49">
        <v>10112</v>
      </c>
      <c r="G27" s="57"/>
      <c r="H27" s="58"/>
      <c r="I27" s="59">
        <v>6312337.2000000002</v>
      </c>
      <c r="J27" s="60">
        <v>2712637.34</v>
      </c>
      <c r="K27" s="61">
        <v>0.42970000000000003</v>
      </c>
      <c r="L27" s="59">
        <v>5265344.95</v>
      </c>
      <c r="M27" s="59">
        <v>2712637.34</v>
      </c>
      <c r="N27" s="61">
        <v>0.51519999999999999</v>
      </c>
      <c r="O27" s="59">
        <v>0</v>
      </c>
      <c r="P27" s="59">
        <v>0</v>
      </c>
      <c r="Q27" s="59">
        <v>67321.8</v>
      </c>
      <c r="R27" s="59">
        <v>571938.47</v>
      </c>
      <c r="S27" s="59">
        <v>889406.62</v>
      </c>
      <c r="T27" s="59">
        <v>3803999.86</v>
      </c>
      <c r="U27" s="59">
        <v>415863.42</v>
      </c>
      <c r="V27" s="59">
        <v>283000</v>
      </c>
      <c r="W27" s="59">
        <v>280807.03000000003</v>
      </c>
      <c r="X27" s="59">
        <v>0</v>
      </c>
      <c r="Y27" s="59">
        <v>0</v>
      </c>
      <c r="Z27" s="59">
        <v>0</v>
      </c>
      <c r="AA27" s="57"/>
      <c r="AB27" s="57"/>
      <c r="AC27" s="57" t="s">
        <v>2</v>
      </c>
      <c r="AD27" s="59">
        <v>0</v>
      </c>
      <c r="AE27" s="59">
        <v>3084073.52</v>
      </c>
      <c r="AF27" s="59">
        <v>2712637.34</v>
      </c>
      <c r="AG27" s="10"/>
    </row>
    <row r="28" spans="1:41" ht="12.75" customHeight="1">
      <c r="A28" s="17"/>
      <c r="B28" s="57"/>
      <c r="C28" s="57"/>
      <c r="D28" s="57"/>
      <c r="E28" s="57"/>
      <c r="F28" s="49">
        <v>10301</v>
      </c>
      <c r="G28" s="57"/>
      <c r="H28" s="58"/>
      <c r="I28" s="59">
        <v>84430114.650000006</v>
      </c>
      <c r="J28" s="60">
        <v>48163394.409999996</v>
      </c>
      <c r="K28" s="61">
        <v>0.57050000000000001</v>
      </c>
      <c r="L28" s="59">
        <v>23300905.879999999</v>
      </c>
      <c r="M28" s="59">
        <v>48163394.409999996</v>
      </c>
      <c r="N28" s="61">
        <v>2.0670000000000002</v>
      </c>
      <c r="O28" s="59">
        <v>7899469.6500000004</v>
      </c>
      <c r="P28" s="59">
        <v>11201355.43</v>
      </c>
      <c r="Q28" s="59">
        <v>7900173.5499999998</v>
      </c>
      <c r="R28" s="59">
        <v>7254174.2999999998</v>
      </c>
      <c r="S28" s="59">
        <v>7393290.1399999997</v>
      </c>
      <c r="T28" s="59">
        <v>8653441.4399999995</v>
      </c>
      <c r="U28" s="59">
        <v>6198076</v>
      </c>
      <c r="V28" s="59">
        <v>6123554</v>
      </c>
      <c r="W28" s="59">
        <v>6057462</v>
      </c>
      <c r="X28" s="59">
        <v>6127701</v>
      </c>
      <c r="Y28" s="59">
        <v>7007697.9500000002</v>
      </c>
      <c r="Z28" s="59">
        <v>2613719.19</v>
      </c>
      <c r="AA28" s="57"/>
      <c r="AB28" s="57"/>
      <c r="AC28" s="57" t="s">
        <v>2</v>
      </c>
      <c r="AD28" s="59">
        <v>0</v>
      </c>
      <c r="AE28" s="59">
        <v>48207720.020000003</v>
      </c>
      <c r="AF28" s="59">
        <v>48163394.409999996</v>
      </c>
      <c r="AG28" s="10"/>
    </row>
    <row r="29" spans="1:41" ht="12.75" customHeight="1">
      <c r="A29" s="17"/>
      <c r="B29" s="57"/>
      <c r="C29" s="57"/>
      <c r="D29" s="57"/>
      <c r="E29" s="57"/>
      <c r="F29" s="49">
        <v>10306</v>
      </c>
      <c r="G29" s="57"/>
      <c r="H29" s="58"/>
      <c r="I29" s="59">
        <v>1222688303.8299999</v>
      </c>
      <c r="J29" s="60">
        <v>652739975.29999995</v>
      </c>
      <c r="K29" s="61">
        <v>0.53390000000000004</v>
      </c>
      <c r="L29" s="59">
        <v>506301168.89999998</v>
      </c>
      <c r="M29" s="59">
        <v>652739975.29999995</v>
      </c>
      <c r="N29" s="61">
        <v>1.2891999999999999</v>
      </c>
      <c r="O29" s="59">
        <v>40250638.640000001</v>
      </c>
      <c r="P29" s="59">
        <v>78768088.079999998</v>
      </c>
      <c r="Q29" s="59">
        <v>80300523.439999998</v>
      </c>
      <c r="R29" s="59">
        <v>118266244.06999999</v>
      </c>
      <c r="S29" s="59">
        <v>102159283.22</v>
      </c>
      <c r="T29" s="59">
        <v>285875641.61000001</v>
      </c>
      <c r="U29" s="59">
        <v>98451796.810000002</v>
      </c>
      <c r="V29" s="59">
        <v>109453964.62</v>
      </c>
      <c r="W29" s="59">
        <v>85534516.510000005</v>
      </c>
      <c r="X29" s="59">
        <v>123642661.79000001</v>
      </c>
      <c r="Y29" s="59">
        <v>57330190.25</v>
      </c>
      <c r="Z29" s="59">
        <v>42654754.789999999</v>
      </c>
      <c r="AA29" s="57"/>
      <c r="AB29" s="57"/>
      <c r="AC29" s="57" t="s">
        <v>2</v>
      </c>
      <c r="AD29" s="59">
        <v>0</v>
      </c>
      <c r="AE29" s="59">
        <v>655868487.89999998</v>
      </c>
      <c r="AF29" s="59">
        <v>652739975.29999995</v>
      </c>
      <c r="AG29" s="10"/>
    </row>
    <row r="30" spans="1:41" ht="12.75" customHeight="1">
      <c r="A30" s="17"/>
      <c r="B30" s="57"/>
      <c r="C30" s="57"/>
      <c r="D30" s="57"/>
      <c r="E30" s="57"/>
      <c r="F30" s="49">
        <v>10307</v>
      </c>
      <c r="G30" s="57"/>
      <c r="H30" s="58"/>
      <c r="I30" s="59">
        <v>211012.37</v>
      </c>
      <c r="J30" s="60">
        <v>11533.6</v>
      </c>
      <c r="K30" s="61">
        <v>5.4699999999999999E-2</v>
      </c>
      <c r="L30" s="59">
        <v>211012.37</v>
      </c>
      <c r="M30" s="59">
        <v>11533.6</v>
      </c>
      <c r="N30" s="61">
        <v>5.4699999999999999E-2</v>
      </c>
      <c r="O30" s="59">
        <v>0</v>
      </c>
      <c r="P30" s="59">
        <v>0</v>
      </c>
      <c r="Q30" s="59">
        <v>0</v>
      </c>
      <c r="R30" s="59">
        <v>11533.6</v>
      </c>
      <c r="S30" s="59">
        <v>0</v>
      </c>
      <c r="T30" s="59">
        <v>199478.77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7"/>
      <c r="AB30" s="57"/>
      <c r="AC30" s="57" t="s">
        <v>2</v>
      </c>
      <c r="AD30" s="59">
        <v>0</v>
      </c>
      <c r="AE30" s="59">
        <v>211012.37</v>
      </c>
      <c r="AF30" s="59">
        <v>11533.6</v>
      </c>
      <c r="AG30" s="10"/>
    </row>
    <row r="31" spans="1:41" ht="12.75" customHeight="1">
      <c r="A31" s="17"/>
      <c r="B31" s="57"/>
      <c r="C31" s="57"/>
      <c r="D31" s="57"/>
      <c r="E31" s="57"/>
      <c r="F31" s="49">
        <v>10312</v>
      </c>
      <c r="G31" s="57"/>
      <c r="H31" s="58"/>
      <c r="I31" s="59">
        <v>102968809.55</v>
      </c>
      <c r="J31" s="60">
        <v>27616890.829999998</v>
      </c>
      <c r="K31" s="61">
        <v>0.26819999999999999</v>
      </c>
      <c r="L31" s="59">
        <v>102968809.55</v>
      </c>
      <c r="M31" s="59">
        <v>27616890.829999998</v>
      </c>
      <c r="N31" s="61">
        <v>0.26819999999999999</v>
      </c>
      <c r="O31" s="59">
        <v>0</v>
      </c>
      <c r="P31" s="59">
        <v>0</v>
      </c>
      <c r="Q31" s="59">
        <v>0</v>
      </c>
      <c r="R31" s="59">
        <v>0</v>
      </c>
      <c r="S31" s="59">
        <v>6613752.1799999997</v>
      </c>
      <c r="T31" s="59">
        <v>96355057.370000005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7"/>
      <c r="AB31" s="57"/>
      <c r="AC31" s="57" t="s">
        <v>2</v>
      </c>
      <c r="AD31" s="59">
        <v>0</v>
      </c>
      <c r="AE31" s="59">
        <v>102968809.55</v>
      </c>
      <c r="AF31" s="59">
        <v>27616890.829999998</v>
      </c>
      <c r="AG31" s="10"/>
    </row>
    <row r="32" spans="1:41" ht="12.75" customHeight="1">
      <c r="A32" s="17"/>
      <c r="B32" s="95" t="s">
        <v>1</v>
      </c>
      <c r="C32" s="95"/>
      <c r="D32" s="95"/>
      <c r="E32" s="95"/>
      <c r="F32" s="95"/>
      <c r="G32" s="95"/>
      <c r="H32" s="96"/>
      <c r="I32" s="62">
        <v>2253458705.9299998</v>
      </c>
      <c r="J32" s="62">
        <v>1141129310.75</v>
      </c>
      <c r="K32" s="63">
        <v>0.50639000000000001</v>
      </c>
      <c r="L32" s="62">
        <v>978429622.85000002</v>
      </c>
      <c r="M32" s="62">
        <v>1141129310.75</v>
      </c>
      <c r="N32" s="51">
        <v>1.16629</v>
      </c>
      <c r="O32" s="64">
        <v>81486124.689999998</v>
      </c>
      <c r="P32" s="59">
        <v>153991745.44999999</v>
      </c>
      <c r="Q32" s="59">
        <v>147842896.37</v>
      </c>
      <c r="R32" s="59">
        <v>201574065.96000001</v>
      </c>
      <c r="S32" s="59">
        <v>214525201.47999999</v>
      </c>
      <c r="T32" s="59">
        <v>562330355.40999997</v>
      </c>
      <c r="U32" s="59">
        <v>172782545.87</v>
      </c>
      <c r="V32" s="59">
        <v>163527094.66999999</v>
      </c>
      <c r="W32" s="59">
        <v>138308594.13999999</v>
      </c>
      <c r="X32" s="59">
        <v>190706025.94999999</v>
      </c>
      <c r="Y32" s="59">
        <v>120808905.05</v>
      </c>
      <c r="Z32" s="65">
        <v>105575150.89</v>
      </c>
      <c r="AA32" s="95"/>
      <c r="AB32" s="95"/>
      <c r="AC32" s="95"/>
      <c r="AD32" s="64">
        <v>0</v>
      </c>
      <c r="AE32" s="59">
        <v>1235737277.9400001</v>
      </c>
      <c r="AF32" s="59">
        <v>1141129310.75</v>
      </c>
      <c r="AG32" s="10"/>
    </row>
    <row r="33" spans="1:33" ht="12.75" customHeight="1">
      <c r="A33" s="1"/>
      <c r="B33" s="66" t="s">
        <v>0</v>
      </c>
      <c r="C33" s="67"/>
      <c r="D33" s="68"/>
      <c r="E33" s="68"/>
      <c r="F33" s="68"/>
      <c r="G33" s="68"/>
      <c r="H33" s="69"/>
      <c r="I33" s="70">
        <v>2253458705.9299998</v>
      </c>
      <c r="J33" s="71">
        <v>1141129310.75</v>
      </c>
      <c r="K33" s="72">
        <v>0.50639000000000001</v>
      </c>
      <c r="L33" s="73">
        <v>978429622.85000002</v>
      </c>
      <c r="M33" s="70">
        <v>1141129310.75</v>
      </c>
      <c r="N33" s="74">
        <v>1.16629</v>
      </c>
      <c r="O33" s="75">
        <v>81486124.689999998</v>
      </c>
      <c r="P33" s="60">
        <v>153991745.44999999</v>
      </c>
      <c r="Q33" s="60">
        <v>147842896.37</v>
      </c>
      <c r="R33" s="60">
        <v>201574065.96000001</v>
      </c>
      <c r="S33" s="60">
        <v>214525201.47999999</v>
      </c>
      <c r="T33" s="60">
        <v>562330355.40999997</v>
      </c>
      <c r="U33" s="60">
        <v>172782545.87</v>
      </c>
      <c r="V33" s="60">
        <v>163527094.66999999</v>
      </c>
      <c r="W33" s="60">
        <v>138308594.13999999</v>
      </c>
      <c r="X33" s="60">
        <v>190706025.94999999</v>
      </c>
      <c r="Y33" s="60">
        <v>120808905.05</v>
      </c>
      <c r="Z33" s="60">
        <v>105575150.89</v>
      </c>
      <c r="AA33" s="52"/>
      <c r="AB33" s="52"/>
      <c r="AC33" s="52"/>
      <c r="AD33" s="52">
        <v>0</v>
      </c>
      <c r="AE33" s="52">
        <v>1235737277.9400001</v>
      </c>
      <c r="AF33" s="52">
        <v>1141129310.75</v>
      </c>
      <c r="AG33" s="2"/>
    </row>
    <row r="34" spans="1:33" ht="12.75" customHeight="1">
      <c r="A34" s="1"/>
      <c r="B34" s="89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52"/>
      <c r="P34" s="52"/>
      <c r="Q34" s="52"/>
      <c r="R34" s="52"/>
      <c r="S34" s="52"/>
      <c r="T34" s="52"/>
      <c r="U34" s="52"/>
      <c r="V34" s="53"/>
      <c r="W34" s="53"/>
      <c r="X34" s="53"/>
      <c r="Y34" s="53"/>
      <c r="Z34" s="52"/>
      <c r="AA34" s="52"/>
      <c r="AB34" s="52"/>
      <c r="AC34" s="52"/>
      <c r="AD34" s="52"/>
      <c r="AE34" s="52"/>
      <c r="AF34" s="52"/>
      <c r="AG34" s="1"/>
    </row>
    <row r="35" spans="1:33">
      <c r="B35" s="76"/>
      <c r="C35" s="76"/>
      <c r="D35" s="76"/>
      <c r="E35" s="76"/>
      <c r="F35" s="47">
        <v>10101</v>
      </c>
      <c r="G35" s="76"/>
      <c r="H35" s="76"/>
      <c r="I35" s="77"/>
      <c r="J35" s="77">
        <f>J11-J25-J26-J27</f>
        <v>-48188921.899999991</v>
      </c>
      <c r="K35" s="76"/>
      <c r="L35" s="77">
        <f>L11-L25-L26-L27</f>
        <v>1159109.4199999711</v>
      </c>
      <c r="M35" s="77">
        <f>M11-M25-M26-M27</f>
        <v>-48188921.899999991</v>
      </c>
      <c r="N35" s="78">
        <f t="shared" ref="N35:N38" si="1">M35/L35</f>
        <v>-41.574092202616377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1:33">
      <c r="B36" s="76"/>
      <c r="C36" s="76"/>
      <c r="D36" s="76"/>
      <c r="E36" s="76"/>
      <c r="F36" s="47">
        <v>10306</v>
      </c>
      <c r="G36" s="76"/>
      <c r="H36" s="76"/>
      <c r="I36" s="76"/>
      <c r="J36" s="77">
        <f>J12+J13+J14-J28-J29-J30-J31</f>
        <v>-29256713.339999966</v>
      </c>
      <c r="K36" s="76"/>
      <c r="L36" s="77">
        <f>L12+L13+L14-L28-L29-L30-L31</f>
        <v>70129496.650000051</v>
      </c>
      <c r="M36" s="77">
        <f>M12+M13+M14-M28-M29-M30-M31</f>
        <v>-29256713.339999966</v>
      </c>
      <c r="N36" s="78">
        <f t="shared" si="1"/>
        <v>-0.41718128230712098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3">
      <c r="B37" s="45" t="s">
        <v>29</v>
      </c>
      <c r="C37" s="76"/>
      <c r="D37" s="76"/>
      <c r="E37" s="76"/>
      <c r="F37" s="76"/>
      <c r="G37" s="76"/>
      <c r="H37" s="76"/>
      <c r="I37" s="80">
        <f>SUM(I35:I36)</f>
        <v>0</v>
      </c>
      <c r="J37" s="81">
        <f t="shared" ref="J37:M37" si="2">SUM(J35:J36)</f>
        <v>-77445635.23999995</v>
      </c>
      <c r="K37" s="81"/>
      <c r="L37" s="81">
        <f t="shared" si="2"/>
        <v>71288606.070000023</v>
      </c>
      <c r="M37" s="81">
        <f t="shared" si="2"/>
        <v>-77445635.23999995</v>
      </c>
      <c r="N37" s="82">
        <f t="shared" si="1"/>
        <v>-1.0863676470816976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3">
      <c r="B38" s="50" t="s">
        <v>0</v>
      </c>
      <c r="C38" s="76"/>
      <c r="D38" s="76"/>
      <c r="E38" s="76"/>
      <c r="F38" s="76"/>
      <c r="G38" s="76"/>
      <c r="H38" s="76"/>
      <c r="I38" s="81">
        <f>I32+I37</f>
        <v>2253458705.9299998</v>
      </c>
      <c r="J38" s="81">
        <f t="shared" ref="J38:M38" si="3">J32+J37</f>
        <v>1063683675.51</v>
      </c>
      <c r="K38" s="83">
        <f>J38/I38</f>
        <v>0.4720227056794542</v>
      </c>
      <c r="L38" s="81">
        <f t="shared" si="3"/>
        <v>1049718228.9200001</v>
      </c>
      <c r="M38" s="81">
        <f t="shared" si="3"/>
        <v>1063683675.51</v>
      </c>
      <c r="N38" s="82">
        <f t="shared" si="1"/>
        <v>1.0133039954963612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</sheetData>
  <mergeCells count="20">
    <mergeCell ref="AA15:AC15"/>
    <mergeCell ref="B10:AF10"/>
    <mergeCell ref="B22:U22"/>
    <mergeCell ref="B32:H32"/>
    <mergeCell ref="AA32:AC32"/>
    <mergeCell ref="B24:AF24"/>
    <mergeCell ref="B8:U8"/>
    <mergeCell ref="B5:B7"/>
    <mergeCell ref="B17:N17"/>
    <mergeCell ref="B34:N34"/>
    <mergeCell ref="B15:H15"/>
    <mergeCell ref="D5:D7"/>
    <mergeCell ref="F5:F7"/>
    <mergeCell ref="I5:I7"/>
    <mergeCell ref="J5:K5"/>
    <mergeCell ref="L5:N5"/>
    <mergeCell ref="J6:J7"/>
    <mergeCell ref="K6:K7"/>
    <mergeCell ref="L6:L7"/>
    <mergeCell ref="M6:N6"/>
  </mergeCells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2022-07-07T09:06:48Z</cp:lastPrinted>
  <dcterms:created xsi:type="dcterms:W3CDTF">2022-07-07T07:23:06Z</dcterms:created>
  <dcterms:modified xsi:type="dcterms:W3CDTF">2022-07-07T09:06:57Z</dcterms:modified>
</cp:coreProperties>
</file>