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075" windowHeight="10815"/>
  </bookViews>
  <sheets>
    <sheet name="Кассовый план (все разделы)_1" sheetId="1" r:id="rId1"/>
  </sheets>
  <definedNames>
    <definedName name="_xlnm.Print_Area" localSheetId="0">'Кассовый план (все разделы)_1'!$A$1:$Y$53</definedName>
  </definedNames>
  <calcPr calcId="125725"/>
</workbook>
</file>

<file path=xl/calcChain.xml><?xml version="1.0" encoding="utf-8"?>
<calcChain xmlns="http://schemas.openxmlformats.org/spreadsheetml/2006/main">
  <c r="U53" i="1"/>
  <c r="T53"/>
  <c r="S53"/>
  <c r="R53"/>
  <c r="Q53"/>
  <c r="P53"/>
  <c r="O53"/>
  <c r="N53"/>
  <c r="M53"/>
  <c r="L53"/>
  <c r="K53"/>
  <c r="J53"/>
  <c r="I52"/>
  <c r="I53" s="1"/>
  <c r="U38"/>
  <c r="T38"/>
  <c r="S38"/>
  <c r="R38"/>
  <c r="Q38"/>
  <c r="P38"/>
  <c r="O38"/>
  <c r="N38"/>
  <c r="M38"/>
  <c r="L38"/>
  <c r="K38"/>
  <c r="J38"/>
  <c r="I37"/>
  <c r="I38" s="1"/>
</calcChain>
</file>

<file path=xl/sharedStrings.xml><?xml version="1.0" encoding="utf-8"?>
<sst xmlns="http://schemas.openxmlformats.org/spreadsheetml/2006/main" count="66" uniqueCount="49">
  <si>
    <t>Всего по разделу 2</t>
  </si>
  <si>
    <t>Итого по  подразделу 2.1</t>
  </si>
  <si>
    <t>Дата принятия</t>
  </si>
  <si>
    <t>Сумма</t>
  </si>
  <si>
    <t>Расход за период</t>
  </si>
  <si>
    <t>Приход за период</t>
  </si>
  <si>
    <t>Раздел 2. Прогноз кассовых выплат по расходам бюджета</t>
  </si>
  <si>
    <t>Всего по разделу 1</t>
  </si>
  <si>
    <t>Итого по  подразделу 1.1</t>
  </si>
  <si>
    <t>Раздел 1. Прогноз кассовых поступлений в бюджет</t>
  </si>
  <si>
    <t>Х</t>
  </si>
  <si>
    <t>нецелевые, итого</t>
  </si>
  <si>
    <t/>
  </si>
  <si>
    <t>целевые, итого</t>
  </si>
  <si>
    <t>в том числе</t>
  </si>
  <si>
    <t>Остатки средств на начало периода,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</si>
  <si>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</si>
  <si>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</si>
  <si>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</si>
  <si>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</si>
  <si>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</si>
  <si>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</si>
  <si>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</si>
  <si>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</si>
  <si>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</si>
  <si>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</si>
  <si>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</si>
  <si>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</si>
  <si>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Код целевых средств (ключ)</t>
  </si>
  <si>
    <t>в том числе:</t>
  </si>
  <si>
    <t>Сумма, всего</t>
  </si>
  <si>
    <t>Коды дополнительных классификаторов</t>
  </si>
  <si>
    <t>Коды бюджетной классификации</t>
  </si>
  <si>
    <t>Наименование показателя</t>
  </si>
  <si>
    <t>(рублей)</t>
  </si>
  <si>
    <t>на 01.01.2022 г.</t>
  </si>
  <si>
    <t>Кассовый план исполнения бюджета в 2022 году</t>
  </si>
  <si>
    <t>«_____»  _______________________ 20 ____ г.</t>
  </si>
  <si>
    <t>(расшифровка подписи)</t>
  </si>
  <si>
    <t>(подпись)</t>
  </si>
  <si>
    <t>А.А. Сивухин</t>
  </si>
  <si>
    <t>Начальник финансового управления</t>
  </si>
  <si>
    <t>УТВЕРЖДАЮ</t>
  </si>
  <si>
    <t>1.2 Прогноз кассовых поступлений по источникам финансирования дефицита бюджета города-курорта Железноводска Ставропольского края</t>
  </si>
  <si>
    <t>Всего по разделу 1.2</t>
  </si>
  <si>
    <t>2.2 Прогноз кассовых выплат по источникам финансирования дефицита бюджета города-курорта Железноводска Ставропольского края</t>
  </si>
  <si>
    <t>Всего по разделу 2.2</t>
  </si>
  <si>
    <t>1.1 Прогноз кассовых поступлений по доходам в бюджет города-курота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</si>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</sst>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\.000\.000"/>
    <numFmt numFmtId="166" formatCode="00\.00\.00"/>
  </numFmts>
  <fonts count="6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Font="1"/>
    <xf numFmtId="0" fontId="3" fillId="0" borderId="0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horizontal="right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10" xfId="0" applyNumberFormat="1" applyFont="1" applyFill="1" applyBorder="1" applyAlignment="1" applyProtection="1">
      <alignment vertical="center" wrapText="1"/>
      <protection hidden="1"/>
    </xf>
    <xf numFmtId="0" fontId="3" fillId="0" borderId="15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vertical="center" wrapText="1"/>
      <protection hidden="1"/>
    </xf>
    <xf numFmtId="0" fontId="3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NumberFormat="1" applyFont="1" applyFill="1" applyBorder="1" applyAlignment="1" applyProtection="1">
      <alignment horizontal="center" wrapText="1"/>
      <protection hidden="1"/>
    </xf>
    <xf numFmtId="0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166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165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2" fillId="0" borderId="4" xfId="0" applyFont="1" applyBorder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0" fontId="3" fillId="0" borderId="6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protection hidden="1"/>
    </xf>
    <xf numFmtId="0" fontId="2" fillId="0" borderId="5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vertical="center" wrapText="1"/>
      <protection hidden="1"/>
    </xf>
    <xf numFmtId="0" fontId="2" fillId="0" borderId="9" xfId="0" applyFont="1" applyBorder="1" applyProtection="1">
      <protection hidden="1"/>
    </xf>
    <xf numFmtId="164" fontId="3" fillId="0" borderId="7" xfId="0" applyNumberFormat="1" applyFont="1" applyFill="1" applyBorder="1" applyAlignment="1" applyProtection="1">
      <protection hidden="1"/>
    </xf>
    <xf numFmtId="0" fontId="2" fillId="0" borderId="2" xfId="0" applyFont="1" applyBorder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left"/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14" xfId="1" applyNumberFormat="1" applyFont="1" applyFill="1" applyBorder="1" applyAlignment="1" applyProtection="1">
      <alignment horizontal="left"/>
      <protection hidden="1"/>
    </xf>
    <xf numFmtId="0" fontId="3" fillId="0" borderId="7" xfId="1" applyNumberFormat="1" applyFont="1" applyFill="1" applyBorder="1" applyAlignment="1" applyProtection="1">
      <alignment horizontal="left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Protection="1">
      <protection hidden="1"/>
    </xf>
    <xf numFmtId="0" fontId="2" fillId="0" borderId="2" xfId="1" applyFont="1" applyBorder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164" fontId="3" fillId="0" borderId="0" xfId="0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2" fillId="0" borderId="0" xfId="0" applyNumberFormat="1" applyFont="1"/>
    <xf numFmtId="0" fontId="4" fillId="0" borderId="0" xfId="0" applyFont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/>
    <xf numFmtId="0" fontId="4" fillId="0" borderId="0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4" fillId="0" borderId="12" xfId="0" applyNumberFormat="1" applyFont="1" applyFill="1" applyBorder="1" applyAlignment="1" applyProtection="1">
      <protection hidden="1"/>
    </xf>
    <xf numFmtId="0" fontId="4" fillId="0" borderId="12" xfId="0" applyNumberFormat="1" applyFont="1" applyFill="1" applyBorder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4"/>
  <sheetViews>
    <sheetView showGridLines="0" tabSelected="1" view="pageBreakPreview" zoomScale="60" zoomScaleNormal="100" workbookViewId="0">
      <selection activeCell="L12" sqref="L12"/>
    </sheetView>
  </sheetViews>
  <sheetFormatPr defaultColWidth="9.140625" defaultRowHeight="15.75"/>
  <cols>
    <col min="1" max="1" width="0.5703125" style="5" customWidth="1"/>
    <col min="2" max="2" width="22.7109375" style="5" customWidth="1"/>
    <col min="3" max="3" width="0" style="5" hidden="1" customWidth="1"/>
    <col min="4" max="4" width="21.42578125" style="5" customWidth="1"/>
    <col min="5" max="5" width="0" style="5" hidden="1" customWidth="1"/>
    <col min="6" max="6" width="19.28515625" style="5" customWidth="1"/>
    <col min="7" max="8" width="0" style="5" hidden="1" customWidth="1"/>
    <col min="9" max="9" width="21.5703125" style="5" customWidth="1"/>
    <col min="10" max="21" width="17.5703125" style="5" customWidth="1"/>
    <col min="22" max="26" width="0" style="5" hidden="1" customWidth="1"/>
    <col min="27" max="27" width="11.140625" style="5" customWidth="1"/>
    <col min="28" max="256" width="9.140625" style="5" customWidth="1"/>
    <col min="257" max="16384" width="9.140625" style="5"/>
  </cols>
  <sheetData>
    <row r="1" spans="1:27" s="84" customFormat="1" ht="18.75">
      <c r="A1" s="79"/>
      <c r="B1" s="80"/>
      <c r="C1" s="81"/>
      <c r="D1" s="80"/>
      <c r="E1" s="80"/>
      <c r="F1" s="80"/>
      <c r="G1" s="80"/>
      <c r="H1" s="80"/>
      <c r="I1" s="80"/>
      <c r="J1" s="79"/>
      <c r="K1" s="82"/>
      <c r="L1" s="82"/>
      <c r="M1" s="82"/>
      <c r="N1" s="82"/>
      <c r="O1" s="82"/>
      <c r="P1" s="82"/>
      <c r="Q1" s="82"/>
      <c r="R1" s="83" t="s">
        <v>42</v>
      </c>
      <c r="S1" s="82"/>
      <c r="T1" s="82"/>
      <c r="U1" s="82"/>
      <c r="V1" s="82"/>
      <c r="W1" s="82"/>
      <c r="X1" s="82"/>
      <c r="Y1" s="82"/>
      <c r="Z1" s="82"/>
      <c r="AA1" s="82"/>
    </row>
    <row r="2" spans="1:27" s="84" customFormat="1" ht="18.75">
      <c r="A2" s="79"/>
      <c r="B2" s="85"/>
      <c r="C2" s="83"/>
      <c r="D2" s="85"/>
      <c r="E2" s="85"/>
      <c r="F2" s="85"/>
      <c r="G2" s="85"/>
      <c r="H2" s="85"/>
      <c r="I2" s="85"/>
      <c r="J2" s="79"/>
      <c r="K2" s="82"/>
      <c r="L2" s="82"/>
      <c r="M2" s="82"/>
      <c r="N2" s="82"/>
      <c r="O2" s="82"/>
      <c r="P2" s="82"/>
      <c r="Q2" s="82"/>
      <c r="R2" s="83"/>
      <c r="S2" s="82"/>
      <c r="T2" s="82"/>
      <c r="U2" s="82"/>
      <c r="V2" s="82"/>
      <c r="W2" s="82"/>
      <c r="X2" s="82"/>
      <c r="Y2" s="82"/>
      <c r="Z2" s="82"/>
      <c r="AA2" s="82"/>
    </row>
    <row r="3" spans="1:27" s="84" customFormat="1" ht="18.75">
      <c r="A3" s="79"/>
      <c r="B3" s="79"/>
      <c r="C3" s="82"/>
      <c r="D3" s="79"/>
      <c r="E3" s="79"/>
      <c r="F3" s="79"/>
      <c r="G3" s="79"/>
      <c r="H3" s="79"/>
      <c r="I3" s="86"/>
      <c r="J3" s="79"/>
      <c r="K3" s="82"/>
      <c r="L3" s="82"/>
      <c r="M3" s="82"/>
      <c r="N3" s="82"/>
      <c r="O3" s="82"/>
      <c r="P3" s="82"/>
      <c r="Q3" s="82"/>
      <c r="R3" s="83" t="s">
        <v>41</v>
      </c>
      <c r="S3" s="82"/>
      <c r="T3" s="82"/>
      <c r="U3" s="82"/>
      <c r="V3" s="82"/>
      <c r="W3" s="82"/>
      <c r="X3" s="82"/>
      <c r="Y3" s="82"/>
      <c r="Z3" s="82"/>
      <c r="AA3" s="82"/>
    </row>
    <row r="4" spans="1:27" s="84" customFormat="1" ht="18.75">
      <c r="A4" s="82"/>
      <c r="B4" s="79"/>
      <c r="C4" s="82"/>
      <c r="D4" s="79"/>
      <c r="E4" s="79"/>
      <c r="F4" s="79"/>
      <c r="G4" s="79"/>
      <c r="H4" s="79"/>
      <c r="I4" s="79"/>
      <c r="J4" s="82"/>
      <c r="K4" s="82"/>
      <c r="L4" s="82"/>
      <c r="M4" s="82"/>
      <c r="N4" s="82"/>
      <c r="O4" s="82"/>
      <c r="P4" s="82"/>
      <c r="Q4" s="82"/>
      <c r="R4" s="83"/>
      <c r="S4" s="82"/>
      <c r="T4" s="82"/>
      <c r="U4" s="82"/>
      <c r="V4" s="82"/>
      <c r="W4" s="82"/>
      <c r="X4" s="82"/>
      <c r="Y4" s="82"/>
      <c r="Z4" s="82"/>
      <c r="AA4" s="82"/>
    </row>
    <row r="5" spans="1:27" s="84" customFormat="1" ht="18.7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s="84" customFormat="1" ht="18.7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7"/>
      <c r="S6" s="82"/>
      <c r="T6" s="88" t="s">
        <v>40</v>
      </c>
      <c r="U6" s="88"/>
      <c r="V6" s="82"/>
      <c r="W6" s="82"/>
      <c r="X6" s="82"/>
      <c r="Y6" s="82"/>
      <c r="Z6" s="82"/>
      <c r="AA6" s="82"/>
    </row>
    <row r="7" spans="1:27" s="84" customFormat="1" ht="18.7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9" t="s">
        <v>39</v>
      </c>
      <c r="S7" s="82"/>
      <c r="T7" s="90" t="s">
        <v>38</v>
      </c>
      <c r="U7" s="90"/>
      <c r="V7" s="82"/>
      <c r="W7" s="82"/>
      <c r="X7" s="82"/>
      <c r="Y7" s="82"/>
      <c r="Z7" s="82"/>
      <c r="AA7" s="82"/>
    </row>
    <row r="8" spans="1:27" s="84" customFormat="1" ht="18.7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</row>
    <row r="9" spans="1:27" s="84" customFormat="1" ht="18.7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 t="s">
        <v>37</v>
      </c>
      <c r="S9" s="82"/>
      <c r="T9" s="82"/>
      <c r="U9" s="82"/>
      <c r="V9" s="82"/>
      <c r="W9" s="82"/>
      <c r="X9" s="82"/>
      <c r="Y9" s="82"/>
      <c r="Z9" s="82"/>
      <c r="AA9" s="82"/>
    </row>
    <row r="10" spans="1:27" s="84" customFormat="1" ht="18.7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</row>
    <row r="11" spans="1:27" s="84" customFormat="1" ht="18.7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</row>
    <row r="12" spans="1:27" s="84" customFormat="1" ht="18.75">
      <c r="A12" s="91" t="s">
        <v>36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82"/>
      <c r="W12" s="82"/>
      <c r="X12" s="82"/>
      <c r="Y12" s="82"/>
      <c r="Z12" s="82"/>
      <c r="AA12" s="82"/>
    </row>
    <row r="13" spans="1:27" s="84" customFormat="1" ht="18.75">
      <c r="A13" s="91" t="s">
        <v>35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82"/>
      <c r="W13" s="82"/>
      <c r="X13" s="82"/>
      <c r="Y13" s="82"/>
      <c r="Z13" s="82"/>
      <c r="AA13" s="82"/>
    </row>
    <row r="14" spans="1:2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7" t="s">
        <v>34</v>
      </c>
      <c r="V14" s="3"/>
      <c r="W14" s="3"/>
      <c r="X14" s="3"/>
      <c r="Y14" s="3"/>
      <c r="Z14" s="3"/>
      <c r="AA14" s="3"/>
    </row>
    <row r="15" spans="1:27" ht="78.75">
      <c r="A15" s="3"/>
      <c r="B15" s="8" t="s">
        <v>33</v>
      </c>
      <c r="C15" s="8"/>
      <c r="D15" s="8" t="s">
        <v>32</v>
      </c>
      <c r="E15" s="9" t="s">
        <v>28</v>
      </c>
      <c r="F15" s="10" t="s">
        <v>31</v>
      </c>
      <c r="G15" s="11"/>
      <c r="H15" s="12"/>
      <c r="I15" s="8" t="s">
        <v>30</v>
      </c>
      <c r="J15" s="8" t="s">
        <v>29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13"/>
      <c r="V15" s="3"/>
      <c r="W15" s="3"/>
      <c r="X15" s="3"/>
      <c r="Y15" s="3"/>
      <c r="Z15" s="3"/>
      <c r="AA15" s="3"/>
    </row>
    <row r="16" spans="1:27" ht="78.75">
      <c r="A16" s="3"/>
      <c r="B16" s="8"/>
      <c r="C16" s="8"/>
      <c r="D16" s="8"/>
      <c r="E16" s="9" t="s">
        <v>28</v>
      </c>
      <c r="F16" s="14"/>
      <c r="G16" s="15"/>
      <c r="H16" s="16"/>
      <c r="I16" s="8"/>
      <c r="J16" s="17" t="s">
        <v>27</v>
      </c>
      <c r="K16" s="17" t="s">
        <v>26</v>
      </c>
      <c r="L16" s="17" t="s">
        <v>25</v>
      </c>
      <c r="M16" s="17" t="s">
        <v>24</v>
      </c>
      <c r="N16" s="17" t="s">
        <v>23</v>
      </c>
      <c r="O16" s="17" t="s">
        <v>22</v>
      </c>
      <c r="P16" s="17" t="s">
        <v>21</v>
      </c>
      <c r="Q16" s="17" t="s">
        <v>20</v>
      </c>
      <c r="R16" s="17" t="s">
        <v>19</v>
      </c>
      <c r="S16" s="17" t="s">
        <v>18</v>
      </c>
      <c r="T16" s="17" t="s">
        <v>17</v>
      </c>
      <c r="U16" s="17" t="s">
        <v>16</v>
      </c>
      <c r="V16" s="3"/>
      <c r="W16" s="3"/>
      <c r="X16" s="3"/>
      <c r="Y16" s="3"/>
      <c r="Z16" s="3"/>
      <c r="AA16" s="3"/>
    </row>
    <row r="17" spans="1:27" ht="31.5">
      <c r="A17" s="3"/>
      <c r="B17" s="18" t="s">
        <v>15</v>
      </c>
      <c r="C17" s="18"/>
      <c r="D17" s="19" t="s">
        <v>10</v>
      </c>
      <c r="E17" s="9"/>
      <c r="F17" s="9" t="s">
        <v>10</v>
      </c>
      <c r="G17" s="20"/>
      <c r="H17" s="21"/>
      <c r="I17" s="22" t="s">
        <v>10</v>
      </c>
      <c r="J17" s="23">
        <v>199187067.22</v>
      </c>
      <c r="K17" s="23">
        <v>198288386.83000001</v>
      </c>
      <c r="L17" s="23">
        <v>194298035.12</v>
      </c>
      <c r="M17" s="23">
        <v>202545628.28</v>
      </c>
      <c r="N17" s="23">
        <v>202558108.19</v>
      </c>
      <c r="O17" s="23">
        <v>195731628.34999999</v>
      </c>
      <c r="P17" s="23">
        <v>193063122.28</v>
      </c>
      <c r="Q17" s="23">
        <v>187941614.83000001</v>
      </c>
      <c r="R17" s="23">
        <v>186696270.06</v>
      </c>
      <c r="S17" s="23">
        <v>192229216.25</v>
      </c>
      <c r="T17" s="23">
        <v>195227158.05000001</v>
      </c>
      <c r="U17" s="23">
        <v>195677545.06</v>
      </c>
      <c r="V17" s="3"/>
      <c r="W17" s="3"/>
      <c r="X17" s="3"/>
      <c r="Y17" s="3"/>
      <c r="Z17" s="3"/>
      <c r="AA17" s="3"/>
    </row>
    <row r="18" spans="1:27">
      <c r="A18" s="1"/>
      <c r="B18" s="18" t="s">
        <v>14</v>
      </c>
      <c r="C18" s="24"/>
      <c r="D18" s="19"/>
      <c r="E18" s="19"/>
      <c r="F18" s="25"/>
      <c r="G18" s="26"/>
      <c r="H18" s="27"/>
      <c r="I18" s="28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"/>
      <c r="W18" s="31"/>
      <c r="X18" s="31"/>
      <c r="Y18" s="31"/>
      <c r="Z18" s="2"/>
      <c r="AA18" s="4"/>
    </row>
    <row r="19" spans="1:27">
      <c r="A19" s="32"/>
      <c r="B19" s="33" t="s">
        <v>12</v>
      </c>
      <c r="C19" s="33"/>
      <c r="D19" s="33"/>
      <c r="E19" s="33"/>
      <c r="F19" s="34"/>
      <c r="G19" s="35"/>
      <c r="H19" s="36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</row>
    <row r="20" spans="1:27">
      <c r="A20" s="32"/>
      <c r="B20" s="39" t="s">
        <v>13</v>
      </c>
      <c r="C20" s="39"/>
      <c r="D20" s="39"/>
      <c r="E20" s="39"/>
      <c r="F20" s="39"/>
      <c r="G20" s="39"/>
      <c r="H20" s="39"/>
      <c r="I20" s="40"/>
      <c r="J20" s="41">
        <v>104804931.66</v>
      </c>
      <c r="K20" s="41">
        <v>104804931.66</v>
      </c>
      <c r="L20" s="41">
        <v>104804931.66</v>
      </c>
      <c r="M20" s="41">
        <v>104804931.66</v>
      </c>
      <c r="N20" s="41">
        <v>104804931.66</v>
      </c>
      <c r="O20" s="41">
        <v>104804931.66</v>
      </c>
      <c r="P20" s="41">
        <v>104804931.66</v>
      </c>
      <c r="Q20" s="41">
        <v>104804931.66</v>
      </c>
      <c r="R20" s="41">
        <v>104804931.66</v>
      </c>
      <c r="S20" s="41">
        <v>104804931.66</v>
      </c>
      <c r="T20" s="41">
        <v>104804931.66</v>
      </c>
      <c r="U20" s="42">
        <v>104804931.66</v>
      </c>
      <c r="V20" s="43">
        <v>0</v>
      </c>
      <c r="W20" s="37">
        <v>0</v>
      </c>
      <c r="X20" s="44">
        <v>104804931.66</v>
      </c>
      <c r="Y20" s="45"/>
      <c r="Z20" s="45"/>
      <c r="AA20" s="38"/>
    </row>
    <row r="21" spans="1:27">
      <c r="A21" s="32"/>
      <c r="B21" s="33"/>
      <c r="C21" s="33"/>
      <c r="D21" s="33"/>
      <c r="E21" s="33"/>
      <c r="F21" s="34">
        <v>10307</v>
      </c>
      <c r="G21" s="35"/>
      <c r="H21" s="36"/>
      <c r="I21" s="35" t="s">
        <v>10</v>
      </c>
      <c r="J21" s="37">
        <v>211012.37</v>
      </c>
      <c r="K21" s="37">
        <v>211012.37</v>
      </c>
      <c r="L21" s="37">
        <v>211012.37</v>
      </c>
      <c r="M21" s="37">
        <v>211012.37</v>
      </c>
      <c r="N21" s="37">
        <v>211012.37</v>
      </c>
      <c r="O21" s="37">
        <v>211012.37</v>
      </c>
      <c r="P21" s="37">
        <v>211012.37</v>
      </c>
      <c r="Q21" s="37">
        <v>211012.37</v>
      </c>
      <c r="R21" s="37">
        <v>211012.37</v>
      </c>
      <c r="S21" s="37">
        <v>211012.37</v>
      </c>
      <c r="T21" s="37">
        <v>211012.37</v>
      </c>
      <c r="U21" s="37">
        <v>211012.37</v>
      </c>
      <c r="V21" s="37">
        <v>0</v>
      </c>
      <c r="W21" s="37">
        <v>0</v>
      </c>
      <c r="X21" s="37">
        <v>211012.37</v>
      </c>
      <c r="Y21" s="37"/>
      <c r="Z21" s="37"/>
      <c r="AA21" s="38"/>
    </row>
    <row r="22" spans="1:27">
      <c r="A22" s="32"/>
      <c r="B22" s="33"/>
      <c r="C22" s="33"/>
      <c r="D22" s="33"/>
      <c r="E22" s="33"/>
      <c r="F22" s="34">
        <v>10312</v>
      </c>
      <c r="G22" s="35"/>
      <c r="H22" s="36"/>
      <c r="I22" s="35" t="s">
        <v>10</v>
      </c>
      <c r="J22" s="37">
        <v>104593919.29000001</v>
      </c>
      <c r="K22" s="37">
        <v>104593919.29000001</v>
      </c>
      <c r="L22" s="37">
        <v>104593919.29000001</v>
      </c>
      <c r="M22" s="37">
        <v>104593919.29000001</v>
      </c>
      <c r="N22" s="37">
        <v>104593919.29000001</v>
      </c>
      <c r="O22" s="37">
        <v>104593919.29000001</v>
      </c>
      <c r="P22" s="37">
        <v>104593919.29000001</v>
      </c>
      <c r="Q22" s="37">
        <v>104593919.29000001</v>
      </c>
      <c r="R22" s="37">
        <v>104593919.29000001</v>
      </c>
      <c r="S22" s="37">
        <v>104593919.29000001</v>
      </c>
      <c r="T22" s="37">
        <v>104593919.29000001</v>
      </c>
      <c r="U22" s="37">
        <v>104593919.29000001</v>
      </c>
      <c r="V22" s="37">
        <v>0</v>
      </c>
      <c r="W22" s="37">
        <v>0</v>
      </c>
      <c r="X22" s="37">
        <v>104593919.29000001</v>
      </c>
      <c r="Y22" s="37"/>
      <c r="Z22" s="37"/>
      <c r="AA22" s="38"/>
    </row>
    <row r="23" spans="1:27">
      <c r="A23" s="32"/>
      <c r="B23" s="33" t="s">
        <v>12</v>
      </c>
      <c r="C23" s="33"/>
      <c r="D23" s="33"/>
      <c r="E23" s="33"/>
      <c r="F23" s="34"/>
      <c r="G23" s="35"/>
      <c r="H23" s="36"/>
      <c r="I23" s="35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</row>
    <row r="24" spans="1:27">
      <c r="A24" s="32"/>
      <c r="B24" s="39" t="s">
        <v>11</v>
      </c>
      <c r="C24" s="39"/>
      <c r="D24" s="39"/>
      <c r="E24" s="39"/>
      <c r="F24" s="39"/>
      <c r="G24" s="39"/>
      <c r="H24" s="39"/>
      <c r="I24" s="40"/>
      <c r="J24" s="41">
        <v>94382135.560000002</v>
      </c>
      <c r="K24" s="41">
        <v>94382135.560000002</v>
      </c>
      <c r="L24" s="41">
        <v>94382135.560000002</v>
      </c>
      <c r="M24" s="41">
        <v>94382135.560000002</v>
      </c>
      <c r="N24" s="41">
        <v>94382135.560000002</v>
      </c>
      <c r="O24" s="41">
        <v>94382135.560000002</v>
      </c>
      <c r="P24" s="41">
        <v>94382135.560000002</v>
      </c>
      <c r="Q24" s="41">
        <v>94382135.560000002</v>
      </c>
      <c r="R24" s="41">
        <v>94382135.560000002</v>
      </c>
      <c r="S24" s="41">
        <v>94382135.560000002</v>
      </c>
      <c r="T24" s="41">
        <v>94382135.560000002</v>
      </c>
      <c r="U24" s="42">
        <v>94382135.560000002</v>
      </c>
      <c r="V24" s="43">
        <v>0</v>
      </c>
      <c r="W24" s="37">
        <v>0</v>
      </c>
      <c r="X24" s="44">
        <v>94382135.560000002</v>
      </c>
      <c r="Y24" s="45"/>
      <c r="Z24" s="45"/>
      <c r="AA24" s="38"/>
    </row>
    <row r="25" spans="1:27">
      <c r="A25" s="32"/>
      <c r="B25" s="33"/>
      <c r="C25" s="33"/>
      <c r="D25" s="33"/>
      <c r="E25" s="33"/>
      <c r="F25" s="34">
        <v>10101</v>
      </c>
      <c r="G25" s="35"/>
      <c r="H25" s="36"/>
      <c r="I25" s="35" t="s">
        <v>10</v>
      </c>
      <c r="J25" s="37">
        <v>94382135.560000002</v>
      </c>
      <c r="K25" s="37">
        <v>94382135.560000002</v>
      </c>
      <c r="L25" s="37">
        <v>94382135.560000002</v>
      </c>
      <c r="M25" s="37">
        <v>94382135.560000002</v>
      </c>
      <c r="N25" s="37">
        <v>94382135.560000002</v>
      </c>
      <c r="O25" s="37">
        <v>94382135.560000002</v>
      </c>
      <c r="P25" s="37">
        <v>94382135.560000002</v>
      </c>
      <c r="Q25" s="37">
        <v>94382135.560000002</v>
      </c>
      <c r="R25" s="37">
        <v>94382135.560000002</v>
      </c>
      <c r="S25" s="37">
        <v>94382135.560000002</v>
      </c>
      <c r="T25" s="37">
        <v>94382135.560000002</v>
      </c>
      <c r="U25" s="37">
        <v>94382135.560000002</v>
      </c>
      <c r="V25" s="37">
        <v>0</v>
      </c>
      <c r="W25" s="37">
        <v>0</v>
      </c>
      <c r="X25" s="37">
        <v>94382135.560000002</v>
      </c>
      <c r="Y25" s="37"/>
      <c r="Z25" s="37"/>
      <c r="AA25" s="38"/>
    </row>
    <row r="26" spans="1:27">
      <c r="A26" s="1"/>
      <c r="B26" s="46"/>
      <c r="C26" s="47"/>
      <c r="D26" s="46"/>
      <c r="E26" s="46"/>
      <c r="F26" s="48"/>
      <c r="G26" s="49"/>
      <c r="H26" s="50"/>
      <c r="I26" s="51">
        <v>0</v>
      </c>
      <c r="J26" s="52">
        <v>199187067.22</v>
      </c>
      <c r="K26" s="52">
        <v>199187067.22</v>
      </c>
      <c r="L26" s="52">
        <v>199187067.22</v>
      </c>
      <c r="M26" s="52">
        <v>199187067.22</v>
      </c>
      <c r="N26" s="52">
        <v>199187067.22</v>
      </c>
      <c r="O26" s="52">
        <v>199187067.22</v>
      </c>
      <c r="P26" s="52">
        <v>199187067.22</v>
      </c>
      <c r="Q26" s="52">
        <v>199187067.22</v>
      </c>
      <c r="R26" s="52">
        <v>199187067.22</v>
      </c>
      <c r="S26" s="52">
        <v>199187067.22</v>
      </c>
      <c r="T26" s="52">
        <v>199187067.22</v>
      </c>
      <c r="U26" s="52">
        <v>199187067.22</v>
      </c>
      <c r="V26" s="6">
        <v>0</v>
      </c>
      <c r="W26" s="6">
        <v>0</v>
      </c>
      <c r="X26" s="53">
        <v>199187067.22</v>
      </c>
      <c r="Y26" s="53"/>
      <c r="Z26" s="53"/>
      <c r="AA26" s="4"/>
    </row>
    <row r="27" spans="1:27">
      <c r="A27" s="3"/>
      <c r="B27" s="1"/>
      <c r="C27" s="3"/>
      <c r="D27" s="1"/>
      <c r="E27" s="1"/>
      <c r="F27" s="3"/>
      <c r="G27" s="3"/>
      <c r="H27" s="3"/>
      <c r="I27" s="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3"/>
      <c r="B28" s="54" t="s">
        <v>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1"/>
      <c r="W28" s="1"/>
      <c r="X28" s="1"/>
      <c r="Y28" s="1"/>
      <c r="Z28" s="3"/>
      <c r="AA28" s="3"/>
    </row>
    <row r="29" spans="1:27" ht="47.25">
      <c r="A29" s="3"/>
      <c r="B29" s="5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2" t="s">
        <v>5</v>
      </c>
      <c r="W29" s="2" t="s">
        <v>4</v>
      </c>
      <c r="X29" s="2" t="s">
        <v>3</v>
      </c>
      <c r="Y29" s="2" t="s">
        <v>2</v>
      </c>
      <c r="Z29" s="2"/>
      <c r="AA29" s="56"/>
    </row>
    <row r="30" spans="1:27">
      <c r="A30" s="32"/>
      <c r="B30" s="39" t="s">
        <v>47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8"/>
    </row>
    <row r="31" spans="1:27">
      <c r="A31" s="32"/>
      <c r="B31" s="33"/>
      <c r="C31" s="33"/>
      <c r="D31" s="33"/>
      <c r="E31" s="33"/>
      <c r="F31" s="34">
        <v>10101</v>
      </c>
      <c r="G31" s="33"/>
      <c r="H31" s="36"/>
      <c r="I31" s="37">
        <v>697985190</v>
      </c>
      <c r="J31" s="37">
        <v>41717544.909999996</v>
      </c>
      <c r="K31" s="37">
        <v>48281194.909999996</v>
      </c>
      <c r="L31" s="37">
        <v>77817398.409999996</v>
      </c>
      <c r="M31" s="37">
        <v>60309980.909999996</v>
      </c>
      <c r="N31" s="37">
        <v>47500516.409999996</v>
      </c>
      <c r="O31" s="37">
        <v>56713081.909999996</v>
      </c>
      <c r="P31" s="37">
        <v>58932903.909999996</v>
      </c>
      <c r="Q31" s="37">
        <v>47963641.920000002</v>
      </c>
      <c r="R31" s="37">
        <v>57475830.420000002</v>
      </c>
      <c r="S31" s="37">
        <v>65568153.93</v>
      </c>
      <c r="T31" s="37">
        <v>63565391.93</v>
      </c>
      <c r="U31" s="37">
        <v>72139550.430000007</v>
      </c>
      <c r="V31" s="42">
        <v>0</v>
      </c>
      <c r="W31" s="42">
        <v>0</v>
      </c>
      <c r="X31" s="42">
        <v>0</v>
      </c>
      <c r="Y31" s="33"/>
      <c r="Z31" s="33"/>
      <c r="AA31" s="38"/>
    </row>
    <row r="32" spans="1:27">
      <c r="A32" s="32"/>
      <c r="B32" s="33"/>
      <c r="C32" s="33"/>
      <c r="D32" s="33"/>
      <c r="E32" s="33"/>
      <c r="F32" s="34">
        <v>10301</v>
      </c>
      <c r="G32" s="33"/>
      <c r="H32" s="36"/>
      <c r="I32" s="37">
        <v>118851100</v>
      </c>
      <c r="J32" s="37">
        <v>43333352</v>
      </c>
      <c r="K32" s="37">
        <v>11108461</v>
      </c>
      <c r="L32" s="37">
        <v>7772486</v>
      </c>
      <c r="M32" s="37">
        <v>7241942</v>
      </c>
      <c r="N32" s="37">
        <v>6971158</v>
      </c>
      <c r="O32" s="37">
        <v>6428158</v>
      </c>
      <c r="P32" s="37">
        <v>6145144</v>
      </c>
      <c r="Q32" s="37">
        <v>6127432</v>
      </c>
      <c r="R32" s="37">
        <v>6057432</v>
      </c>
      <c r="S32" s="37">
        <v>6127671</v>
      </c>
      <c r="T32" s="37">
        <v>7028332</v>
      </c>
      <c r="U32" s="37">
        <v>4509532</v>
      </c>
      <c r="V32" s="42">
        <v>0</v>
      </c>
      <c r="W32" s="42">
        <v>0</v>
      </c>
      <c r="X32" s="42">
        <v>0</v>
      </c>
      <c r="Y32" s="33"/>
      <c r="Z32" s="33"/>
      <c r="AA32" s="38"/>
    </row>
    <row r="33" spans="1:27">
      <c r="A33" s="32"/>
      <c r="B33" s="33"/>
      <c r="C33" s="33"/>
      <c r="D33" s="33"/>
      <c r="E33" s="33"/>
      <c r="F33" s="34">
        <v>10306</v>
      </c>
      <c r="G33" s="33"/>
      <c r="H33" s="36"/>
      <c r="I33" s="37">
        <v>1140112957.5899999</v>
      </c>
      <c r="J33" s="37">
        <v>46321424.689999998</v>
      </c>
      <c r="K33" s="37">
        <v>66369639.420000002</v>
      </c>
      <c r="L33" s="37">
        <v>86641218.260000005</v>
      </c>
      <c r="M33" s="37">
        <v>104497175.92</v>
      </c>
      <c r="N33" s="37">
        <v>130064015.31999999</v>
      </c>
      <c r="O33" s="37">
        <v>146138545.12</v>
      </c>
      <c r="P33" s="37">
        <v>106021713.12</v>
      </c>
      <c r="Q33" s="37">
        <v>111000510.28</v>
      </c>
      <c r="R33" s="37">
        <v>121369737.51000001</v>
      </c>
      <c r="S33" s="37">
        <v>85245539.069999993</v>
      </c>
      <c r="T33" s="37">
        <v>81076695.959999993</v>
      </c>
      <c r="U33" s="37">
        <v>55366742.920000002</v>
      </c>
      <c r="V33" s="42">
        <v>0</v>
      </c>
      <c r="W33" s="42">
        <v>0</v>
      </c>
      <c r="X33" s="42">
        <v>0</v>
      </c>
      <c r="Y33" s="33"/>
      <c r="Z33" s="33"/>
      <c r="AA33" s="38"/>
    </row>
    <row r="34" spans="1:27">
      <c r="A34" s="32"/>
      <c r="B34" s="39" t="s">
        <v>8</v>
      </c>
      <c r="C34" s="39"/>
      <c r="D34" s="39"/>
      <c r="E34" s="39"/>
      <c r="F34" s="39"/>
      <c r="G34" s="39"/>
      <c r="H34" s="40"/>
      <c r="I34" s="41">
        <v>1956949247.5899999</v>
      </c>
      <c r="J34" s="41">
        <v>131372321.59999999</v>
      </c>
      <c r="K34" s="41">
        <v>125759295.33</v>
      </c>
      <c r="L34" s="41">
        <v>172231102.66999999</v>
      </c>
      <c r="M34" s="41">
        <v>172049098.83000001</v>
      </c>
      <c r="N34" s="41">
        <v>184535689.72999999</v>
      </c>
      <c r="O34" s="41">
        <v>209279785.03</v>
      </c>
      <c r="P34" s="41">
        <v>171099761.03</v>
      </c>
      <c r="Q34" s="41">
        <v>165091584.19999999</v>
      </c>
      <c r="R34" s="41">
        <v>184902999.93000001</v>
      </c>
      <c r="S34" s="41">
        <v>156941364</v>
      </c>
      <c r="T34" s="41">
        <v>151670419.88999999</v>
      </c>
      <c r="U34" s="42">
        <v>132015825.34999999</v>
      </c>
      <c r="V34" s="57">
        <v>0</v>
      </c>
      <c r="W34" s="42">
        <v>0</v>
      </c>
      <c r="X34" s="41">
        <v>0</v>
      </c>
      <c r="Y34" s="39"/>
      <c r="Z34" s="39"/>
      <c r="AA34" s="38"/>
    </row>
    <row r="35" spans="1:27">
      <c r="A35" s="3"/>
      <c r="B35" s="51" t="s">
        <v>7</v>
      </c>
      <c r="C35" s="50"/>
      <c r="D35" s="47"/>
      <c r="E35" s="47"/>
      <c r="F35" s="47"/>
      <c r="G35" s="47"/>
      <c r="H35" s="58"/>
      <c r="I35" s="59">
        <v>1956949247.5899999</v>
      </c>
      <c r="J35" s="59">
        <v>131372321.59999999</v>
      </c>
      <c r="K35" s="59">
        <v>125759295.33</v>
      </c>
      <c r="L35" s="59">
        <v>172231102.66999999</v>
      </c>
      <c r="M35" s="59">
        <v>172049098.83000001</v>
      </c>
      <c r="N35" s="59">
        <v>184535689.72999999</v>
      </c>
      <c r="O35" s="59">
        <v>209279785.03</v>
      </c>
      <c r="P35" s="59">
        <v>171099761.03</v>
      </c>
      <c r="Q35" s="59">
        <v>165091584.19999999</v>
      </c>
      <c r="R35" s="59">
        <v>184902999.93000001</v>
      </c>
      <c r="S35" s="59">
        <v>156941364</v>
      </c>
      <c r="T35" s="59">
        <v>151670419.88999999</v>
      </c>
      <c r="U35" s="59">
        <v>132015825.34999999</v>
      </c>
      <c r="V35" s="53">
        <v>0</v>
      </c>
      <c r="W35" s="6">
        <v>0</v>
      </c>
      <c r="X35" s="53">
        <v>0</v>
      </c>
      <c r="Y35" s="3"/>
      <c r="Z35" s="3"/>
      <c r="AA35" s="3"/>
    </row>
    <row r="36" spans="1:27">
      <c r="A36" s="3"/>
      <c r="B36" s="60" t="s">
        <v>43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</row>
    <row r="37" spans="1:27">
      <c r="A37" s="3"/>
      <c r="B37" s="61" t="s">
        <v>44</v>
      </c>
      <c r="C37" s="62"/>
      <c r="D37" s="63"/>
      <c r="E37" s="64" t="s">
        <v>10</v>
      </c>
      <c r="F37" s="64" t="s">
        <v>10</v>
      </c>
      <c r="G37" s="65"/>
      <c r="H37" s="66"/>
      <c r="I37" s="67">
        <f>SUM(J37:U37)</f>
        <v>15000000</v>
      </c>
      <c r="J37" s="68">
        <v>0</v>
      </c>
      <c r="K37" s="68">
        <v>4000000</v>
      </c>
      <c r="L37" s="68">
        <v>0</v>
      </c>
      <c r="M37" s="68">
        <v>0</v>
      </c>
      <c r="N37" s="67">
        <v>7000000</v>
      </c>
      <c r="O37" s="68">
        <v>3000000</v>
      </c>
      <c r="P37" s="68">
        <v>1000000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9">
        <v>0</v>
      </c>
      <c r="W37" s="70">
        <v>0</v>
      </c>
      <c r="X37" s="69">
        <v>266390599.88999999</v>
      </c>
      <c r="Y37" s="71"/>
      <c r="Z37" s="71"/>
      <c r="AA37" s="3"/>
    </row>
    <row r="38" spans="1:27">
      <c r="A38" s="3"/>
      <c r="B38" s="51" t="s">
        <v>7</v>
      </c>
      <c r="C38" s="50"/>
      <c r="D38" s="47"/>
      <c r="E38" s="47"/>
      <c r="F38" s="47"/>
      <c r="G38" s="47"/>
      <c r="H38" s="58"/>
      <c r="I38" s="59">
        <f>I35+I37</f>
        <v>1971949247.5899999</v>
      </c>
      <c r="J38" s="59">
        <f t="shared" ref="J38:U38" si="0">J35+J37</f>
        <v>131372321.59999999</v>
      </c>
      <c r="K38" s="59">
        <f t="shared" si="0"/>
        <v>129759295.33</v>
      </c>
      <c r="L38" s="59">
        <f t="shared" si="0"/>
        <v>172231102.66999999</v>
      </c>
      <c r="M38" s="59">
        <f t="shared" si="0"/>
        <v>172049098.83000001</v>
      </c>
      <c r="N38" s="59">
        <f t="shared" si="0"/>
        <v>191535689.72999999</v>
      </c>
      <c r="O38" s="59">
        <f t="shared" si="0"/>
        <v>212279785.03</v>
      </c>
      <c r="P38" s="59">
        <f t="shared" si="0"/>
        <v>172099761.03</v>
      </c>
      <c r="Q38" s="59">
        <f t="shared" si="0"/>
        <v>165091584.19999999</v>
      </c>
      <c r="R38" s="59">
        <f t="shared" si="0"/>
        <v>184902999.93000001</v>
      </c>
      <c r="S38" s="59">
        <f t="shared" si="0"/>
        <v>156941364</v>
      </c>
      <c r="T38" s="59">
        <f t="shared" si="0"/>
        <v>151670419.88999999</v>
      </c>
      <c r="U38" s="59">
        <f t="shared" si="0"/>
        <v>132015825.34999999</v>
      </c>
      <c r="V38" s="53">
        <v>0</v>
      </c>
      <c r="W38" s="6">
        <v>0</v>
      </c>
      <c r="X38" s="53">
        <v>29807189.18</v>
      </c>
      <c r="Y38" s="3"/>
      <c r="Z38" s="3"/>
      <c r="AA38" s="3"/>
    </row>
    <row r="39" spans="1:27">
      <c r="A39" s="3"/>
      <c r="B39" s="6"/>
      <c r="C39" s="1"/>
      <c r="D39" s="1"/>
      <c r="E39" s="1"/>
      <c r="F39" s="1"/>
      <c r="G39" s="1"/>
      <c r="H39" s="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53"/>
      <c r="W39" s="6"/>
      <c r="X39" s="53"/>
      <c r="Y39" s="3"/>
      <c r="Z39" s="3"/>
      <c r="AA39" s="3"/>
    </row>
    <row r="40" spans="1:27">
      <c r="A40" s="3"/>
      <c r="B40" s="3"/>
      <c r="C40" s="3"/>
      <c r="D40" s="1"/>
      <c r="E40" s="1"/>
      <c r="F40" s="1"/>
      <c r="G40" s="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"/>
      <c r="W40" s="1"/>
      <c r="X40" s="1"/>
      <c r="Y40" s="1"/>
      <c r="Z40" s="3"/>
      <c r="AA40" s="3"/>
    </row>
    <row r="41" spans="1:27">
      <c r="A41" s="3"/>
      <c r="B41" s="54" t="s">
        <v>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1"/>
      <c r="W41" s="1"/>
      <c r="X41" s="1"/>
      <c r="Y41" s="1"/>
      <c r="Z41" s="3"/>
      <c r="AA41" s="3"/>
    </row>
    <row r="42" spans="1:27" ht="47.25">
      <c r="A42" s="3"/>
      <c r="B42" s="5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2" t="s">
        <v>5</v>
      </c>
      <c r="W42" s="2" t="s">
        <v>4</v>
      </c>
      <c r="X42" s="2" t="s">
        <v>3</v>
      </c>
      <c r="Y42" s="2" t="s">
        <v>2</v>
      </c>
      <c r="Z42" s="2"/>
      <c r="AA42" s="56"/>
    </row>
    <row r="43" spans="1:27">
      <c r="A43" s="32"/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8"/>
    </row>
    <row r="44" spans="1:27">
      <c r="A44" s="32"/>
      <c r="B44" s="33"/>
      <c r="C44" s="33"/>
      <c r="D44" s="33"/>
      <c r="E44" s="33"/>
      <c r="F44" s="34">
        <v>10101</v>
      </c>
      <c r="G44" s="33"/>
      <c r="H44" s="36"/>
      <c r="I44" s="37">
        <v>691588370.55999994</v>
      </c>
      <c r="J44" s="37">
        <v>42612252.299999997</v>
      </c>
      <c r="K44" s="37">
        <v>55438964.210000001</v>
      </c>
      <c r="L44" s="37">
        <v>68849869.180000007</v>
      </c>
      <c r="M44" s="37">
        <v>59525958.840000004</v>
      </c>
      <c r="N44" s="37">
        <v>53526720.25</v>
      </c>
      <c r="O44" s="37">
        <v>58724375.479999997</v>
      </c>
      <c r="P44" s="37">
        <v>63238079.200000003</v>
      </c>
      <c r="Q44" s="37">
        <v>48582423.850000001</v>
      </c>
      <c r="R44" s="37">
        <v>51384231.789999999</v>
      </c>
      <c r="S44" s="37">
        <v>61854243.130000003</v>
      </c>
      <c r="T44" s="37">
        <v>63002335.920000002</v>
      </c>
      <c r="U44" s="37">
        <v>64848916.409999996</v>
      </c>
      <c r="V44" s="42">
        <v>0</v>
      </c>
      <c r="W44" s="42">
        <v>0</v>
      </c>
      <c r="X44" s="42">
        <v>0</v>
      </c>
      <c r="Y44" s="33"/>
      <c r="Z44" s="33"/>
      <c r="AA44" s="38"/>
    </row>
    <row r="45" spans="1:27">
      <c r="A45" s="32"/>
      <c r="B45" s="33"/>
      <c r="C45" s="33"/>
      <c r="D45" s="33"/>
      <c r="E45" s="33"/>
      <c r="F45" s="34">
        <v>10111</v>
      </c>
      <c r="G45" s="33"/>
      <c r="H45" s="36"/>
      <c r="I45" s="37">
        <v>3996452.78</v>
      </c>
      <c r="J45" s="37">
        <v>103973</v>
      </c>
      <c r="K45" s="37">
        <v>340592.41</v>
      </c>
      <c r="L45" s="37">
        <v>236928</v>
      </c>
      <c r="M45" s="37">
        <v>483279</v>
      </c>
      <c r="N45" s="37">
        <v>517276</v>
      </c>
      <c r="O45" s="37">
        <v>369980</v>
      </c>
      <c r="P45" s="37">
        <v>369980</v>
      </c>
      <c r="Q45" s="37">
        <v>374975</v>
      </c>
      <c r="R45" s="37">
        <v>197601.44</v>
      </c>
      <c r="S45" s="37">
        <v>715939</v>
      </c>
      <c r="T45" s="37">
        <v>112639</v>
      </c>
      <c r="U45" s="37">
        <v>173289.93</v>
      </c>
      <c r="V45" s="42">
        <v>0</v>
      </c>
      <c r="W45" s="42">
        <v>0</v>
      </c>
      <c r="X45" s="42">
        <v>0</v>
      </c>
      <c r="Y45" s="33"/>
      <c r="Z45" s="33"/>
      <c r="AA45" s="38"/>
    </row>
    <row r="46" spans="1:27">
      <c r="A46" s="32"/>
      <c r="B46" s="33"/>
      <c r="C46" s="33"/>
      <c r="D46" s="33"/>
      <c r="E46" s="33"/>
      <c r="F46" s="34">
        <v>10112</v>
      </c>
      <c r="G46" s="33"/>
      <c r="H46" s="36"/>
      <c r="I46" s="37">
        <v>2400366.66</v>
      </c>
      <c r="J46" s="37">
        <v>0</v>
      </c>
      <c r="K46" s="37">
        <v>0</v>
      </c>
      <c r="L46" s="37">
        <v>483000</v>
      </c>
      <c r="M46" s="37">
        <v>288263.15999999997</v>
      </c>
      <c r="N46" s="37">
        <v>283000</v>
      </c>
      <c r="O46" s="37">
        <v>287202.5</v>
      </c>
      <c r="P46" s="37">
        <v>414880</v>
      </c>
      <c r="Q46" s="37">
        <v>283000</v>
      </c>
      <c r="R46" s="37">
        <v>361021</v>
      </c>
      <c r="S46" s="37">
        <v>0</v>
      </c>
      <c r="T46" s="37">
        <v>0</v>
      </c>
      <c r="U46" s="37">
        <v>0</v>
      </c>
      <c r="V46" s="42">
        <v>0</v>
      </c>
      <c r="W46" s="42">
        <v>0</v>
      </c>
      <c r="X46" s="42">
        <v>0</v>
      </c>
      <c r="Y46" s="33"/>
      <c r="Z46" s="33"/>
      <c r="AA46" s="38"/>
    </row>
    <row r="47" spans="1:27">
      <c r="A47" s="32"/>
      <c r="B47" s="33"/>
      <c r="C47" s="33"/>
      <c r="D47" s="33"/>
      <c r="E47" s="33"/>
      <c r="F47" s="34">
        <v>10301</v>
      </c>
      <c r="G47" s="33"/>
      <c r="H47" s="36"/>
      <c r="I47" s="37">
        <v>118851100</v>
      </c>
      <c r="J47" s="37">
        <v>43333352</v>
      </c>
      <c r="K47" s="37">
        <v>11108461</v>
      </c>
      <c r="L47" s="37">
        <v>7772486</v>
      </c>
      <c r="M47" s="37">
        <v>7241942</v>
      </c>
      <c r="N47" s="37">
        <v>6971158</v>
      </c>
      <c r="O47" s="37">
        <v>6428188</v>
      </c>
      <c r="P47" s="37">
        <v>6145174</v>
      </c>
      <c r="Q47" s="37">
        <v>6127462</v>
      </c>
      <c r="R47" s="37">
        <v>6057462</v>
      </c>
      <c r="S47" s="37">
        <v>6127701</v>
      </c>
      <c r="T47" s="37">
        <v>7028362</v>
      </c>
      <c r="U47" s="37">
        <v>4509352</v>
      </c>
      <c r="V47" s="42">
        <v>0</v>
      </c>
      <c r="W47" s="42">
        <v>0</v>
      </c>
      <c r="X47" s="42">
        <v>0</v>
      </c>
      <c r="Y47" s="33"/>
      <c r="Z47" s="33"/>
      <c r="AA47" s="38"/>
    </row>
    <row r="48" spans="1:27">
      <c r="A48" s="32"/>
      <c r="B48" s="33"/>
      <c r="C48" s="33"/>
      <c r="D48" s="33"/>
      <c r="E48" s="33"/>
      <c r="F48" s="34">
        <v>10306</v>
      </c>
      <c r="G48" s="33"/>
      <c r="H48" s="36"/>
      <c r="I48" s="37">
        <v>1140112957.5899999</v>
      </c>
      <c r="J48" s="37">
        <v>46221424.689999998</v>
      </c>
      <c r="K48" s="37">
        <v>62861629.420000002</v>
      </c>
      <c r="L48" s="37">
        <v>86641226.329999998</v>
      </c>
      <c r="M48" s="37">
        <v>104497175.92</v>
      </c>
      <c r="N48" s="37">
        <v>130064015.31999999</v>
      </c>
      <c r="O48" s="37">
        <v>146138545.12</v>
      </c>
      <c r="P48" s="37">
        <v>106053155.28</v>
      </c>
      <c r="Q48" s="37">
        <v>110969068.12</v>
      </c>
      <c r="R48" s="37">
        <v>121369737.51000001</v>
      </c>
      <c r="S48" s="37">
        <v>85245539.069999993</v>
      </c>
      <c r="T48" s="37">
        <v>81076695.959999993</v>
      </c>
      <c r="U48" s="37">
        <v>58974744.850000001</v>
      </c>
      <c r="V48" s="42">
        <v>0</v>
      </c>
      <c r="W48" s="42">
        <v>0</v>
      </c>
      <c r="X48" s="42">
        <v>0</v>
      </c>
      <c r="Y48" s="33"/>
      <c r="Z48" s="33"/>
      <c r="AA48" s="38"/>
    </row>
    <row r="49" spans="1:27">
      <c r="A49" s="32"/>
      <c r="B49" s="39" t="s">
        <v>1</v>
      </c>
      <c r="C49" s="39"/>
      <c r="D49" s="39"/>
      <c r="E49" s="39"/>
      <c r="F49" s="39"/>
      <c r="G49" s="39"/>
      <c r="H49" s="40"/>
      <c r="I49" s="41">
        <v>1956949247.5899999</v>
      </c>
      <c r="J49" s="41">
        <v>132271001.98999999</v>
      </c>
      <c r="K49" s="41">
        <v>129749647.04000001</v>
      </c>
      <c r="L49" s="41">
        <v>163983509.50999999</v>
      </c>
      <c r="M49" s="41">
        <v>172036618.91999999</v>
      </c>
      <c r="N49" s="41">
        <v>191362169.56999999</v>
      </c>
      <c r="O49" s="41">
        <v>211948291.09999999</v>
      </c>
      <c r="P49" s="41">
        <v>176221268.47999999</v>
      </c>
      <c r="Q49" s="41">
        <v>166336928.97</v>
      </c>
      <c r="R49" s="41">
        <v>179370053.74000001</v>
      </c>
      <c r="S49" s="41">
        <v>153943422.19999999</v>
      </c>
      <c r="T49" s="41">
        <v>151220032.88</v>
      </c>
      <c r="U49" s="42">
        <v>128506303.19</v>
      </c>
      <c r="V49" s="57">
        <v>0</v>
      </c>
      <c r="W49" s="42">
        <v>0</v>
      </c>
      <c r="X49" s="41">
        <v>0</v>
      </c>
      <c r="Y49" s="39"/>
      <c r="Z49" s="39"/>
      <c r="AA49" s="38"/>
    </row>
    <row r="50" spans="1:27">
      <c r="A50" s="3"/>
      <c r="B50" s="51" t="s">
        <v>0</v>
      </c>
      <c r="C50" s="50"/>
      <c r="D50" s="47"/>
      <c r="E50" s="47"/>
      <c r="F50" s="47"/>
      <c r="G50" s="47"/>
      <c r="H50" s="58"/>
      <c r="I50" s="59">
        <v>1956949247.5899999</v>
      </c>
      <c r="J50" s="59">
        <v>132271001.98999999</v>
      </c>
      <c r="K50" s="59">
        <v>129749647.04000001</v>
      </c>
      <c r="L50" s="59">
        <v>163983509.50999999</v>
      </c>
      <c r="M50" s="59">
        <v>172036618.91999999</v>
      </c>
      <c r="N50" s="59">
        <v>191362169.56999999</v>
      </c>
      <c r="O50" s="59">
        <v>211948291.09999999</v>
      </c>
      <c r="P50" s="59">
        <v>176221268.47999999</v>
      </c>
      <c r="Q50" s="59">
        <v>166336928.97</v>
      </c>
      <c r="R50" s="59">
        <v>179370053.74000001</v>
      </c>
      <c r="S50" s="59">
        <v>153943422.19999999</v>
      </c>
      <c r="T50" s="59">
        <v>151220032.88</v>
      </c>
      <c r="U50" s="59">
        <v>128506303.19</v>
      </c>
      <c r="V50" s="53">
        <v>0</v>
      </c>
      <c r="W50" s="6">
        <v>0</v>
      </c>
      <c r="X50" s="53">
        <v>199187067.22</v>
      </c>
      <c r="Y50" s="3"/>
      <c r="Z50" s="3"/>
      <c r="AA50" s="3"/>
    </row>
    <row r="51" spans="1:27">
      <c r="A51" s="3"/>
      <c r="B51" s="61" t="s">
        <v>45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3"/>
      <c r="AA51" s="3"/>
    </row>
    <row r="52" spans="1:27">
      <c r="B52" s="73" t="s">
        <v>46</v>
      </c>
      <c r="C52" s="74"/>
      <c r="D52" s="75"/>
      <c r="E52" s="64" t="s">
        <v>10</v>
      </c>
      <c r="F52" s="64" t="s">
        <v>10</v>
      </c>
      <c r="G52" s="65"/>
      <c r="H52" s="66"/>
      <c r="I52" s="76">
        <f t="shared" ref="I52" si="1">SUM(J52:U52)</f>
        <v>-15000000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-15000000</v>
      </c>
      <c r="V52" s="69">
        <v>212646718.58000001</v>
      </c>
      <c r="W52" s="70">
        <v>209782694.06999999</v>
      </c>
      <c r="X52" s="69">
        <v>57559596.780000001</v>
      </c>
      <c r="Y52" s="71"/>
      <c r="Z52" s="71"/>
    </row>
    <row r="53" spans="1:27">
      <c r="B53" s="51" t="s">
        <v>0</v>
      </c>
      <c r="C53" s="50"/>
      <c r="D53" s="47"/>
      <c r="E53" s="47"/>
      <c r="F53" s="47"/>
      <c r="G53" s="47"/>
      <c r="H53" s="58"/>
      <c r="I53" s="59">
        <f>I50-I52</f>
        <v>1971949247.5899999</v>
      </c>
      <c r="J53" s="59">
        <f t="shared" ref="J53:U53" si="2">J50-J52</f>
        <v>132271001.98999999</v>
      </c>
      <c r="K53" s="59">
        <f t="shared" si="2"/>
        <v>129749647.04000001</v>
      </c>
      <c r="L53" s="59">
        <f t="shared" si="2"/>
        <v>163983509.50999999</v>
      </c>
      <c r="M53" s="59">
        <f t="shared" si="2"/>
        <v>172036618.91999999</v>
      </c>
      <c r="N53" s="59">
        <f t="shared" si="2"/>
        <v>191362169.56999999</v>
      </c>
      <c r="O53" s="59">
        <f t="shared" si="2"/>
        <v>211948291.09999999</v>
      </c>
      <c r="P53" s="59">
        <f t="shared" si="2"/>
        <v>176221268.47999999</v>
      </c>
      <c r="Q53" s="59">
        <f t="shared" si="2"/>
        <v>166336928.97</v>
      </c>
      <c r="R53" s="59">
        <f t="shared" si="2"/>
        <v>179370053.74000001</v>
      </c>
      <c r="S53" s="59">
        <f t="shared" si="2"/>
        <v>153943422.19999999</v>
      </c>
      <c r="T53" s="59">
        <f t="shared" si="2"/>
        <v>151220032.88</v>
      </c>
      <c r="U53" s="59">
        <f t="shared" si="2"/>
        <v>143506303.19</v>
      </c>
      <c r="V53" s="53">
        <v>3616600.57</v>
      </c>
      <c r="W53" s="6">
        <v>-10500</v>
      </c>
      <c r="X53" s="53">
        <v>0</v>
      </c>
      <c r="Y53" s="3"/>
      <c r="Z53" s="3"/>
    </row>
    <row r="54" spans="1:27"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</sheetData>
  <mergeCells count="23">
    <mergeCell ref="B51:Z51"/>
    <mergeCell ref="B52:D52"/>
    <mergeCell ref="B41:U41"/>
    <mergeCell ref="B49:H49"/>
    <mergeCell ref="Y49:Z49"/>
    <mergeCell ref="B43:Z43"/>
    <mergeCell ref="B20:I20"/>
    <mergeCell ref="Y20:Z20"/>
    <mergeCell ref="B24:I24"/>
    <mergeCell ref="Y24:Z24"/>
    <mergeCell ref="B28:U28"/>
    <mergeCell ref="B34:H34"/>
    <mergeCell ref="B36:Z36"/>
    <mergeCell ref="B37:D37"/>
    <mergeCell ref="Y34:Z34"/>
    <mergeCell ref="B30:Z30"/>
    <mergeCell ref="T7:U7"/>
    <mergeCell ref="I15:I16"/>
    <mergeCell ref="J15:U15"/>
    <mergeCell ref="B15:B16"/>
    <mergeCell ref="D15:D16"/>
    <mergeCell ref="C15:C16"/>
    <mergeCell ref="F15:F16"/>
  </mergeCells>
  <pageMargins left="0.76" right="0.27559055118110237" top="0.59" bottom="0.65" header="0.51181102362204722" footer="0.51181102362204722"/>
  <pageSetup paperSize="9" scale="46" orientation="landscape" r:id="rId1"/>
  <headerFooter differentOddEven="1"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Кассовый план (все разделы)_1</vt:lpstr>
      <vt:lpstr>'Кассовый план (все разделы)_1'!Область_печати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2022-01-21T12:39:35Z</cp:lastPrinted>
  <dcterms:created xsi:type="dcterms:W3CDTF">2022-01-18T12:57:16Z</dcterms:created>
  <dcterms:modified xsi:type="dcterms:W3CDTF">2022-01-21T12:40:02Z</dcterms:modified>
</cp:coreProperties>
</file>