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0035" activeTab="0"/>
  </bookViews>
  <sheets>
    <sheet name="Исполнение кассового плана (в_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<sst xmlns="http://schemas.openxmlformats.org/spreadsheetml/2006/main" count="45" uniqueCount="28">
  <si>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Отчет об исполнении кассового плана бюджета в 2017 году</t>
  </si>
  <si>
    <t>Бюджет города-курорта Железноводска Ставропольского края</t>
  </si>
  <si>
    <t>на 30.06.2017</t>
  </si>
  <si>
    <t>Наименование показателя кассового плана</t>
  </si>
  <si>
    <t>Коды бюджетной классификации</t>
  </si>
  <si>
    <t>Коды дополнительных классификаторов</t>
  </si>
  <si>
    <t>Прогноз на год с учетом изменений, рублей</t>
  </si>
  <si>
    <t>Исполнено</t>
  </si>
  <si>
    <t>В том числе (1 квартал, полугодие, 9 месяцев)</t>
  </si>
  <si>
    <t>сумма,
рублей</t>
  </si>
  <si>
    <t>к прогнозу на год, %</t>
  </si>
  <si>
    <t>прогноз на текущий период с учетом изменений, рублей</t>
  </si>
  <si>
    <t xml:space="preserve">исполнено
за текущий период
</t>
  </si>
  <si>
    <t xml:space="preserve">сумма,
рублей
</t>
  </si>
  <si>
    <t>к прогнозу на текущий период, %</t>
  </si>
  <si>
    <t>Раздел 1. Прогноз кассовых поступлений в бюджет</t>
  </si>
  <si>
    <t>Дата принятия</t>
  </si>
  <si>
    <t>1.1 Прогноз кассовых поступлений по доходам в бюджет Ставропольского края</t>
  </si>
  <si>
    <t>Бюджет 2017 г.</t>
  </si>
  <si>
    <t>Итого по  подразделу 1.1</t>
  </si>
  <si>
    <t>1.2 Прогноз кассовых поступлений по источникам финансирования дефицита бюджета Ставропольского края</t>
  </si>
  <si>
    <t>Всего по разделу 1</t>
  </si>
  <si>
    <t>Раздел 2. Прогноз кассовых выплат по расходам бюджета</t>
  </si>
  <si>
    <t>Расход за период</t>
  </si>
  <si>
    <t>2.1 Прогноз кассовых выплат по расходам бюджета Ставропольского края</t>
  </si>
  <si>
    <t>Итого по  подразделу 2.1</t>
  </si>
  <si>
    <t>2.2 Прогноз кассовых выплат по источникам финансирования дефицита бюджета Ставропольского края</t>
  </si>
  <si>
    <t>Всего по разделу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</si>
</sst>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0\.000"/>
    <numFmt numFmtId="174" formatCode="#,##0.00;[Red]\-#,##0.00;0.00"/>
  </numFmts>
  <fonts count="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>
      <alignment/>
      <protection/>
    </xf>
    <xf numFmtId="0" fontId="2" fillId="0" borderId="0" xfId="17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vertical="center" wrapText="1"/>
      <protection hidden="1"/>
    </xf>
    <xf numFmtId="0" fontId="3" fillId="0" borderId="0" xfId="17" applyNumberFormat="1" applyFont="1" applyFill="1" applyAlignment="1" applyProtection="1">
      <alignment vertical="center" wrapText="1"/>
      <protection hidden="1"/>
    </xf>
    <xf numFmtId="0" fontId="2" fillId="0" borderId="10" xfId="17" applyBorder="1" applyProtection="1">
      <alignment/>
      <protection hidden="1"/>
    </xf>
    <xf numFmtId="0" fontId="2" fillId="0" borderId="11" xfId="17" applyBorder="1" applyProtection="1">
      <alignment/>
      <protection hidden="1"/>
    </xf>
    <xf numFmtId="0" fontId="2" fillId="0" borderId="9" xfId="17" applyNumberFormat="1" applyFont="1" applyFill="1" applyBorder="1" applyAlignment="1" applyProtection="1">
      <alignment/>
      <protection hidden="1"/>
    </xf>
    <xf numFmtId="0" fontId="4" fillId="0" borderId="1" xfId="17" applyNumberFormat="1" applyFont="1" applyFill="1" applyBorder="1" applyAlignment="1" applyProtection="1">
      <alignment/>
      <protection hidden="1"/>
    </xf>
    <xf numFmtId="172" fontId="4" fillId="0" borderId="1" xfId="17" applyNumberFormat="1" applyFont="1" applyFill="1" applyBorder="1" applyAlignment="1" applyProtection="1">
      <alignment/>
      <protection hidden="1"/>
    </xf>
    <xf numFmtId="173" fontId="4" fillId="0" borderId="1" xfId="17" applyNumberFormat="1" applyFont="1" applyFill="1" applyBorder="1" applyAlignment="1" applyProtection="1">
      <alignment/>
      <protection hidden="1"/>
    </xf>
    <xf numFmtId="174" fontId="4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0" fontId="4" fillId="0" borderId="1" xfId="17" applyNumberFormat="1" applyFont="1" applyFill="1" applyBorder="1" applyAlignment="1" applyProtection="1">
      <alignment/>
      <protection hidden="1"/>
    </xf>
    <xf numFmtId="174" fontId="3" fillId="0" borderId="4" xfId="17" applyNumberFormat="1" applyFont="1" applyFill="1" applyBorder="1" applyAlignment="1" applyProtection="1">
      <alignment/>
      <protection hidden="1"/>
    </xf>
    <xf numFmtId="10" fontId="3" fillId="0" borderId="4" xfId="17" applyNumberFormat="1" applyFont="1" applyFill="1" applyBorder="1" applyAlignment="1" applyProtection="1">
      <alignment/>
      <protection hidden="1"/>
    </xf>
    <xf numFmtId="10" fontId="3" fillId="0" borderId="1" xfId="17" applyNumberFormat="1" applyFont="1" applyFill="1" applyBorder="1" applyAlignment="1" applyProtection="1">
      <alignment/>
      <protection hidden="1"/>
    </xf>
    <xf numFmtId="174" fontId="4" fillId="0" borderId="3" xfId="17" applyNumberFormat="1" applyFont="1" applyFill="1" applyBorder="1" applyAlignment="1" applyProtection="1">
      <alignment/>
      <protection hidden="1"/>
    </xf>
    <xf numFmtId="174" fontId="4" fillId="0" borderId="4" xfId="17" applyNumberFormat="1" applyFont="1" applyFill="1" applyBorder="1" applyAlignment="1" applyProtection="1">
      <alignment/>
      <protection hidden="1"/>
    </xf>
    <xf numFmtId="0" fontId="4" fillId="0" borderId="3" xfId="17" applyNumberFormat="1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2" fillId="0" borderId="6" xfId="17" applyBorder="1" applyProtection="1">
      <alignment/>
      <protection hidden="1"/>
    </xf>
    <xf numFmtId="0" fontId="2" fillId="0" borderId="8" xfId="17" applyBorder="1" applyProtection="1">
      <alignment/>
      <protection hidden="1"/>
    </xf>
    <xf numFmtId="0" fontId="2" fillId="0" borderId="7" xfId="17" applyBorder="1" applyProtection="1">
      <alignment/>
      <protection hidden="1"/>
    </xf>
    <xf numFmtId="174" fontId="3" fillId="0" borderId="7" xfId="17" applyNumberFormat="1" applyFont="1" applyFill="1" applyBorder="1" applyAlignment="1" applyProtection="1">
      <alignment/>
      <protection hidden="1"/>
    </xf>
    <xf numFmtId="10" fontId="3" fillId="0" borderId="8" xfId="17" applyNumberFormat="1" applyFont="1" applyFill="1" applyBorder="1" applyAlignment="1" applyProtection="1">
      <alignment/>
      <protection hidden="1"/>
    </xf>
    <xf numFmtId="174" fontId="3" fillId="0" borderId="5" xfId="17" applyNumberFormat="1" applyFont="1" applyFill="1" applyBorder="1" applyAlignment="1" applyProtection="1">
      <alignment/>
      <protection hidden="1"/>
    </xf>
    <xf numFmtId="174" fontId="3" fillId="0" borderId="2" xfId="17" applyNumberFormat="1" applyFont="1" applyFill="1" applyBorder="1" applyAlignment="1" applyProtection="1">
      <alignment/>
      <protection hidden="1"/>
    </xf>
    <xf numFmtId="174" fontId="3" fillId="0" borderId="9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0" borderId="12" xfId="17" applyNumberFormat="1" applyFont="1" applyFill="1" applyBorder="1" applyAlignment="1" applyProtection="1">
      <alignment vertical="center" wrapText="1"/>
      <protection hidden="1"/>
    </xf>
    <xf numFmtId="0" fontId="3" fillId="0" borderId="13" xfId="17" applyNumberFormat="1" applyFont="1" applyFill="1" applyBorder="1" applyAlignment="1" applyProtection="1">
      <alignment vertical="center" wrapText="1"/>
      <protection hidden="1"/>
    </xf>
    <xf numFmtId="0" fontId="2" fillId="0" borderId="9" xfId="17" applyBorder="1" applyProtection="1">
      <alignment/>
      <protection hidden="1"/>
    </xf>
    <xf numFmtId="174" fontId="3" fillId="0" borderId="3" xfId="17" applyNumberFormat="1" applyFont="1" applyFill="1" applyBorder="1" applyAlignment="1" applyProtection="1">
      <alignment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NumberFormat="1" applyFont="1" applyFill="1" applyBorder="1" applyAlignment="1" applyProtection="1">
      <alignment/>
      <protection hidden="1"/>
    </xf>
    <xf numFmtId="0" fontId="3" fillId="0" borderId="4" xfId="17" applyNumberFormat="1" applyFont="1" applyFill="1" applyBorder="1" applyAlignment="1" applyProtection="1">
      <alignment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7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7" applyNumberFormat="1" applyFont="1" applyFill="1" applyBorder="1" applyAlignment="1" applyProtection="1">
      <alignment/>
      <protection hidden="1"/>
    </xf>
    <xf numFmtId="10" fontId="3" fillId="0" borderId="1" xfId="17" applyNumberFormat="1" applyFont="1" applyFill="1" applyBorder="1" applyAlignment="1" applyProtection="1">
      <alignment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GridLines="0" tabSelected="1" workbookViewId="0" topLeftCell="A1">
      <selection activeCell="K22" sqref="K22"/>
    </sheetView>
  </sheetViews>
  <sheetFormatPr defaultColWidth="9.125" defaultRowHeight="12.75"/>
  <cols>
    <col min="1" max="1" width="0.6171875" style="4" customWidth="1"/>
    <col min="2" max="2" width="22.75390625" style="4" customWidth="1"/>
    <col min="3" max="3" width="0" style="4" hidden="1" customWidth="1"/>
    <col min="4" max="4" width="21.375" style="4" customWidth="1"/>
    <col min="5" max="5" width="0" style="4" hidden="1" customWidth="1"/>
    <col min="6" max="6" width="15.00390625" style="4" customWidth="1"/>
    <col min="7" max="8" width="0" style="4" hidden="1" customWidth="1"/>
    <col min="9" max="9" width="16.625" style="4" customWidth="1"/>
    <col min="10" max="10" width="11.75390625" style="4" customWidth="1"/>
    <col min="11" max="11" width="9.125" style="4" customWidth="1"/>
    <col min="12" max="12" width="16.875" style="4" customWidth="1"/>
    <col min="13" max="13" width="12.25390625" style="4" customWidth="1"/>
    <col min="14" max="14" width="12.625" style="4" customWidth="1"/>
    <col min="15" max="32" width="0" style="4" hidden="1" customWidth="1"/>
    <col min="33" max="33" width="0.37109375" style="4" customWidth="1"/>
    <col min="34" max="16384" width="9.125" style="4" customWidth="1"/>
  </cols>
  <sheetData>
    <row r="1" spans="1:4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4.75" customHeight="1">
      <c r="A5" s="5"/>
      <c r="B5" s="48" t="s">
        <v>3</v>
      </c>
      <c r="C5" s="7"/>
      <c r="D5" s="48" t="s">
        <v>4</v>
      </c>
      <c r="E5" s="7"/>
      <c r="F5" s="48" t="s">
        <v>5</v>
      </c>
      <c r="G5" s="8"/>
      <c r="H5" s="9"/>
      <c r="I5" s="51" t="s">
        <v>6</v>
      </c>
      <c r="J5" s="52" t="s">
        <v>7</v>
      </c>
      <c r="K5" s="53"/>
      <c r="L5" s="52" t="s">
        <v>8</v>
      </c>
      <c r="M5" s="52"/>
      <c r="N5" s="52"/>
      <c r="O5" s="8"/>
      <c r="P5" s="6"/>
      <c r="Q5" s="6"/>
      <c r="R5" s="6"/>
      <c r="S5" s="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22.5" customHeight="1">
      <c r="A6" s="5"/>
      <c r="B6" s="48"/>
      <c r="C6" s="10"/>
      <c r="D6" s="48"/>
      <c r="E6" s="10"/>
      <c r="F6" s="48"/>
      <c r="G6" s="11"/>
      <c r="H6" s="12"/>
      <c r="I6" s="51"/>
      <c r="J6" s="51" t="s">
        <v>9</v>
      </c>
      <c r="K6" s="51" t="s">
        <v>10</v>
      </c>
      <c r="L6" s="51" t="s">
        <v>11</v>
      </c>
      <c r="M6" s="48" t="s">
        <v>12</v>
      </c>
      <c r="N6" s="48"/>
      <c r="O6" s="11"/>
      <c r="P6" s="13"/>
      <c r="Q6" s="13"/>
      <c r="R6" s="13"/>
      <c r="S6" s="1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32.25" customHeight="1">
      <c r="A7" s="5"/>
      <c r="B7" s="48"/>
      <c r="C7" s="10"/>
      <c r="D7" s="48"/>
      <c r="E7" s="10"/>
      <c r="F7" s="48"/>
      <c r="G7" s="11"/>
      <c r="H7" s="12"/>
      <c r="I7" s="51"/>
      <c r="J7" s="51"/>
      <c r="K7" s="51"/>
      <c r="L7" s="48"/>
      <c r="M7" s="11" t="s">
        <v>13</v>
      </c>
      <c r="N7" s="13" t="s">
        <v>14</v>
      </c>
      <c r="O7" s="13"/>
      <c r="P7" s="13"/>
      <c r="Q7" s="13"/>
      <c r="R7" s="13"/>
      <c r="S7" s="1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2.75" customHeight="1">
      <c r="A8" s="5"/>
      <c r="B8" s="49" t="s">
        <v>15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50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409.5" customHeight="1" hidden="1">
      <c r="A9" s="5"/>
      <c r="B9" s="14"/>
      <c r="C9" s="15"/>
      <c r="D9" s="15"/>
      <c r="E9" s="15"/>
      <c r="F9" s="15"/>
      <c r="G9" s="15"/>
      <c r="H9" s="15"/>
      <c r="I9" s="15"/>
      <c r="J9" s="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 t="s">
        <v>16</v>
      </c>
      <c r="AB9" s="3"/>
      <c r="AC9" s="3"/>
      <c r="AD9" s="3"/>
      <c r="AE9" s="3"/>
      <c r="AF9" s="3"/>
      <c r="AG9" s="16"/>
      <c r="AH9" s="5"/>
      <c r="AI9" s="5"/>
      <c r="AJ9" s="5"/>
      <c r="AK9" s="5"/>
      <c r="AL9" s="5"/>
      <c r="AM9" s="5"/>
      <c r="AN9" s="5"/>
      <c r="AO9" s="5"/>
    </row>
    <row r="10" spans="1:41" ht="12.75" customHeight="1">
      <c r="A10" s="17"/>
      <c r="B10" s="46" t="s">
        <v>17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18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17"/>
      <c r="B11" s="19"/>
      <c r="C11" s="19"/>
      <c r="D11" s="19"/>
      <c r="E11" s="19"/>
      <c r="F11" s="20">
        <v>10101</v>
      </c>
      <c r="G11" s="19"/>
      <c r="H11" s="21"/>
      <c r="I11" s="22">
        <v>472981305.04</v>
      </c>
      <c r="J11" s="23">
        <v>201165414.42</v>
      </c>
      <c r="K11" s="24">
        <v>0.4253</v>
      </c>
      <c r="L11" s="22">
        <v>192175135.94</v>
      </c>
      <c r="M11" s="22">
        <v>201165414.42</v>
      </c>
      <c r="N11" s="24">
        <v>1.0468</v>
      </c>
      <c r="O11" s="22">
        <v>23786979</v>
      </c>
      <c r="P11" s="22">
        <v>27607961.85</v>
      </c>
      <c r="Q11" s="22">
        <v>30791480.5</v>
      </c>
      <c r="R11" s="22">
        <v>43310199.02</v>
      </c>
      <c r="S11" s="22">
        <v>34256638.13</v>
      </c>
      <c r="T11" s="22">
        <v>32421877.44</v>
      </c>
      <c r="U11" s="22">
        <v>50430779.92</v>
      </c>
      <c r="V11" s="22">
        <v>52135974.1</v>
      </c>
      <c r="W11" s="22">
        <v>37946561.17</v>
      </c>
      <c r="X11" s="22">
        <v>46344386.05</v>
      </c>
      <c r="Y11" s="22">
        <v>38916072.28</v>
      </c>
      <c r="Z11" s="22">
        <v>55032395.58</v>
      </c>
      <c r="AA11" s="19"/>
      <c r="AB11" s="19"/>
      <c r="AC11" s="19" t="s">
        <v>18</v>
      </c>
      <c r="AD11" s="19"/>
      <c r="AE11" s="19"/>
      <c r="AF11" s="19"/>
      <c r="AG11" s="18"/>
      <c r="AH11" s="5"/>
      <c r="AI11" s="5"/>
      <c r="AJ11" s="5"/>
      <c r="AK11" s="5"/>
      <c r="AL11" s="5"/>
      <c r="AM11" s="5"/>
      <c r="AN11" s="5"/>
      <c r="AO11" s="5"/>
    </row>
    <row r="12" spans="1:41" ht="12.75" customHeight="1">
      <c r="A12" s="17"/>
      <c r="B12" s="19"/>
      <c r="C12" s="19"/>
      <c r="D12" s="19"/>
      <c r="E12" s="19"/>
      <c r="F12" s="20">
        <v>10301</v>
      </c>
      <c r="G12" s="19"/>
      <c r="H12" s="21"/>
      <c r="I12" s="22">
        <v>239345860</v>
      </c>
      <c r="J12" s="23">
        <v>58759448.47</v>
      </c>
      <c r="K12" s="24">
        <v>0.2455</v>
      </c>
      <c r="L12" s="22">
        <v>115506574</v>
      </c>
      <c r="M12" s="22">
        <v>58759448.47</v>
      </c>
      <c r="N12" s="24">
        <v>0.5087</v>
      </c>
      <c r="O12" s="22">
        <v>6892120.26</v>
      </c>
      <c r="P12" s="22">
        <v>8988635.74</v>
      </c>
      <c r="Q12" s="22">
        <v>24588748</v>
      </c>
      <c r="R12" s="22">
        <v>25144570</v>
      </c>
      <c r="S12" s="22">
        <v>25140170</v>
      </c>
      <c r="T12" s="22">
        <v>24752330</v>
      </c>
      <c r="U12" s="22">
        <v>34819586</v>
      </c>
      <c r="V12" s="22">
        <v>34819500</v>
      </c>
      <c r="W12" s="22">
        <v>24739170</v>
      </c>
      <c r="X12" s="22">
        <v>22932970</v>
      </c>
      <c r="Y12" s="22">
        <v>6394378</v>
      </c>
      <c r="Z12" s="22">
        <v>133682</v>
      </c>
      <c r="AA12" s="19"/>
      <c r="AB12" s="19"/>
      <c r="AC12" s="19" t="s">
        <v>18</v>
      </c>
      <c r="AD12" s="19"/>
      <c r="AE12" s="19"/>
      <c r="AF12" s="19"/>
      <c r="AG12" s="18"/>
      <c r="AH12" s="5"/>
      <c r="AI12" s="5"/>
      <c r="AJ12" s="5"/>
      <c r="AK12" s="5"/>
      <c r="AL12" s="5"/>
      <c r="AM12" s="5"/>
      <c r="AN12" s="5"/>
      <c r="AO12" s="5"/>
    </row>
    <row r="13" spans="1:41" ht="12.75" customHeight="1">
      <c r="A13" s="17"/>
      <c r="B13" s="19"/>
      <c r="C13" s="19"/>
      <c r="D13" s="19"/>
      <c r="E13" s="19"/>
      <c r="F13" s="20">
        <v>10306</v>
      </c>
      <c r="G13" s="19"/>
      <c r="H13" s="21"/>
      <c r="I13" s="22">
        <v>703298945.59</v>
      </c>
      <c r="J13" s="23">
        <v>231752142.6</v>
      </c>
      <c r="K13" s="24">
        <v>0.3295</v>
      </c>
      <c r="L13" s="22">
        <v>375960754.82</v>
      </c>
      <c r="M13" s="22">
        <v>231752142.6</v>
      </c>
      <c r="N13" s="24">
        <v>0.6164</v>
      </c>
      <c r="O13" s="22">
        <v>27361110</v>
      </c>
      <c r="P13" s="22">
        <v>35131407.28</v>
      </c>
      <c r="Q13" s="22">
        <v>41054475.11</v>
      </c>
      <c r="R13" s="22">
        <v>39884051</v>
      </c>
      <c r="S13" s="22">
        <v>164663566.54</v>
      </c>
      <c r="T13" s="22">
        <v>67866144.89</v>
      </c>
      <c r="U13" s="22">
        <v>36070388</v>
      </c>
      <c r="V13" s="22">
        <v>36246635</v>
      </c>
      <c r="W13" s="22">
        <v>38511488</v>
      </c>
      <c r="X13" s="22">
        <v>159234436.77</v>
      </c>
      <c r="Y13" s="22">
        <v>32982743.55</v>
      </c>
      <c r="Z13" s="22">
        <v>24292499.45</v>
      </c>
      <c r="AA13" s="19"/>
      <c r="AB13" s="19"/>
      <c r="AC13" s="19" t="s">
        <v>18</v>
      </c>
      <c r="AD13" s="19"/>
      <c r="AE13" s="19"/>
      <c r="AF13" s="19"/>
      <c r="AG13" s="18"/>
      <c r="AH13" s="5"/>
      <c r="AI13" s="5"/>
      <c r="AJ13" s="5"/>
      <c r="AK13" s="5"/>
      <c r="AL13" s="5"/>
      <c r="AM13" s="5"/>
      <c r="AN13" s="5"/>
      <c r="AO13" s="5"/>
    </row>
    <row r="14" spans="1:41" ht="12.75" customHeight="1">
      <c r="A14" s="17"/>
      <c r="B14" s="19"/>
      <c r="C14" s="19"/>
      <c r="D14" s="19"/>
      <c r="E14" s="19"/>
      <c r="F14" s="20">
        <v>10307</v>
      </c>
      <c r="G14" s="19"/>
      <c r="H14" s="21"/>
      <c r="I14" s="22">
        <v>3090482.53</v>
      </c>
      <c r="J14" s="23">
        <v>0</v>
      </c>
      <c r="K14" s="24">
        <v>0</v>
      </c>
      <c r="L14" s="22">
        <v>0</v>
      </c>
      <c r="M14" s="22">
        <v>0</v>
      </c>
      <c r="N14" s="24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3090482.53</v>
      </c>
      <c r="Y14" s="22">
        <v>0</v>
      </c>
      <c r="Z14" s="22">
        <v>0</v>
      </c>
      <c r="AA14" s="19"/>
      <c r="AB14" s="19"/>
      <c r="AC14" s="19" t="s">
        <v>18</v>
      </c>
      <c r="AD14" s="19"/>
      <c r="AE14" s="19"/>
      <c r="AF14" s="19"/>
      <c r="AG14" s="18"/>
      <c r="AH14" s="5"/>
      <c r="AI14" s="5"/>
      <c r="AJ14" s="5"/>
      <c r="AK14" s="5"/>
      <c r="AL14" s="5"/>
      <c r="AM14" s="5"/>
      <c r="AN14" s="5"/>
      <c r="AO14" s="5"/>
    </row>
    <row r="15" spans="1:41" ht="12.75" customHeight="1">
      <c r="A15" s="17"/>
      <c r="B15" s="19"/>
      <c r="C15" s="19"/>
      <c r="D15" s="19"/>
      <c r="E15" s="19"/>
      <c r="F15" s="20">
        <v>10311</v>
      </c>
      <c r="G15" s="19"/>
      <c r="H15" s="21"/>
      <c r="I15" s="22">
        <v>0</v>
      </c>
      <c r="J15" s="23">
        <v>-209165.15</v>
      </c>
      <c r="K15" s="24">
        <v>0</v>
      </c>
      <c r="L15" s="22">
        <v>0</v>
      </c>
      <c r="M15" s="22">
        <v>-209165.15</v>
      </c>
      <c r="N15" s="24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19"/>
      <c r="AB15" s="19"/>
      <c r="AC15" s="19" t="s">
        <v>18</v>
      </c>
      <c r="AD15" s="19"/>
      <c r="AE15" s="19"/>
      <c r="AF15" s="19"/>
      <c r="AG15" s="18"/>
      <c r="AH15" s="5"/>
      <c r="AI15" s="5"/>
      <c r="AJ15" s="5"/>
      <c r="AK15" s="5"/>
      <c r="AL15" s="5"/>
      <c r="AM15" s="5"/>
      <c r="AN15" s="5"/>
      <c r="AO15" s="5"/>
    </row>
    <row r="16" spans="1:41" ht="12.75" customHeight="1">
      <c r="A16" s="17"/>
      <c r="B16" s="19"/>
      <c r="C16" s="19"/>
      <c r="D16" s="19"/>
      <c r="E16" s="19"/>
      <c r="F16" s="20">
        <v>10312</v>
      </c>
      <c r="G16" s="19"/>
      <c r="H16" s="21"/>
      <c r="I16" s="22">
        <v>0</v>
      </c>
      <c r="J16" s="23">
        <v>-1055040.26</v>
      </c>
      <c r="K16" s="24">
        <v>0</v>
      </c>
      <c r="L16" s="22">
        <v>0</v>
      </c>
      <c r="M16" s="22">
        <v>-1055040.26</v>
      </c>
      <c r="N16" s="24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19"/>
      <c r="AB16" s="19"/>
      <c r="AC16" s="19" t="s">
        <v>18</v>
      </c>
      <c r="AD16" s="19"/>
      <c r="AE16" s="19"/>
      <c r="AF16" s="19"/>
      <c r="AG16" s="18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7"/>
      <c r="B17" s="46" t="s">
        <v>19</v>
      </c>
      <c r="C17" s="46"/>
      <c r="D17" s="46"/>
      <c r="E17" s="46"/>
      <c r="F17" s="46"/>
      <c r="G17" s="46"/>
      <c r="H17" s="47"/>
      <c r="I17" s="25">
        <v>1418716593.16</v>
      </c>
      <c r="J17" s="25">
        <v>490412800.08000004</v>
      </c>
      <c r="K17" s="26">
        <v>0.34567</v>
      </c>
      <c r="L17" s="25">
        <v>683642464.76</v>
      </c>
      <c r="M17" s="25">
        <v>490412800.08000004</v>
      </c>
      <c r="N17" s="27">
        <v>0.71735</v>
      </c>
      <c r="O17" s="28">
        <v>58040209.26</v>
      </c>
      <c r="P17" s="22">
        <v>71728004.87</v>
      </c>
      <c r="Q17" s="22">
        <v>96434703.61</v>
      </c>
      <c r="R17" s="22">
        <v>108338820.02000001</v>
      </c>
      <c r="S17" s="22">
        <v>224060374.67</v>
      </c>
      <c r="T17" s="22">
        <v>125040352.33</v>
      </c>
      <c r="U17" s="22">
        <v>121320753.92</v>
      </c>
      <c r="V17" s="22">
        <v>123202109.1</v>
      </c>
      <c r="W17" s="22">
        <v>101197219.17</v>
      </c>
      <c r="X17" s="22">
        <v>231602275.35</v>
      </c>
      <c r="Y17" s="22">
        <v>78293193.83</v>
      </c>
      <c r="Z17" s="29">
        <v>79458577.03</v>
      </c>
      <c r="AA17" s="46"/>
      <c r="AB17" s="46"/>
      <c r="AC17" s="46"/>
      <c r="AD17" s="30">
        <v>0</v>
      </c>
      <c r="AE17" s="19">
        <v>0</v>
      </c>
      <c r="AF17" s="19">
        <v>0</v>
      </c>
      <c r="AG17" s="18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7"/>
      <c r="B18" s="46" t="s">
        <v>20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8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7"/>
      <c r="B19" s="19"/>
      <c r="C19" s="19"/>
      <c r="D19" s="19"/>
      <c r="E19" s="19"/>
      <c r="F19" s="20"/>
      <c r="G19" s="19"/>
      <c r="H19" s="21"/>
      <c r="I19" s="22">
        <v>10000000</v>
      </c>
      <c r="J19" s="23">
        <v>0</v>
      </c>
      <c r="K19" s="24">
        <v>0</v>
      </c>
      <c r="L19" s="22">
        <v>0</v>
      </c>
      <c r="M19" s="22">
        <v>0</v>
      </c>
      <c r="N19" s="24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19"/>
      <c r="AB19" s="19"/>
      <c r="AC19" s="19" t="s">
        <v>18</v>
      </c>
      <c r="AD19" s="19"/>
      <c r="AE19" s="19"/>
      <c r="AF19" s="19"/>
      <c r="AG19" s="18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7"/>
      <c r="B20" s="46" t="s">
        <v>19</v>
      </c>
      <c r="C20" s="46"/>
      <c r="D20" s="46"/>
      <c r="E20" s="46"/>
      <c r="F20" s="46"/>
      <c r="G20" s="46"/>
      <c r="H20" s="47"/>
      <c r="I20" s="25">
        <f>I19</f>
        <v>10000000</v>
      </c>
      <c r="J20" s="25">
        <v>0</v>
      </c>
      <c r="K20" s="26">
        <v>0</v>
      </c>
      <c r="L20" s="25">
        <v>0</v>
      </c>
      <c r="M20" s="25">
        <v>0</v>
      </c>
      <c r="N20" s="27">
        <v>0</v>
      </c>
      <c r="O20" s="28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9">
        <v>0</v>
      </c>
      <c r="AA20" s="46"/>
      <c r="AB20" s="46"/>
      <c r="AC20" s="46"/>
      <c r="AD20" s="30">
        <v>0</v>
      </c>
      <c r="AE20" s="19">
        <v>0</v>
      </c>
      <c r="AF20" s="19">
        <v>0</v>
      </c>
      <c r="AG20" s="18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5"/>
      <c r="B21" s="31" t="s">
        <v>21</v>
      </c>
      <c r="C21" s="32"/>
      <c r="D21" s="33"/>
      <c r="E21" s="33"/>
      <c r="F21" s="33"/>
      <c r="G21" s="33"/>
      <c r="H21" s="34"/>
      <c r="I21" s="35">
        <f>I17+I19</f>
        <v>1428716593.16</v>
      </c>
      <c r="J21" s="35">
        <f>J17</f>
        <v>490412800.08000004</v>
      </c>
      <c r="K21" s="36">
        <f>J21/I21</f>
        <v>0.3432540802198686</v>
      </c>
      <c r="L21" s="37">
        <f>L17</f>
        <v>683642464.76</v>
      </c>
      <c r="M21" s="37">
        <f>M17</f>
        <v>490412800.08000004</v>
      </c>
      <c r="N21" s="54">
        <f>N17</f>
        <v>0.71735</v>
      </c>
      <c r="O21" s="38">
        <v>58040209.26</v>
      </c>
      <c r="P21" s="25">
        <v>71728004.87</v>
      </c>
      <c r="Q21" s="25">
        <v>96434703.61</v>
      </c>
      <c r="R21" s="25">
        <v>108338820.02000001</v>
      </c>
      <c r="S21" s="25">
        <v>224060374.67</v>
      </c>
      <c r="T21" s="25">
        <v>125040352.33</v>
      </c>
      <c r="U21" s="25">
        <v>121320753.92</v>
      </c>
      <c r="V21" s="25">
        <v>123202109.1</v>
      </c>
      <c r="W21" s="25">
        <v>101197219.17</v>
      </c>
      <c r="X21" s="25">
        <v>231602275.35</v>
      </c>
      <c r="Y21" s="25">
        <v>78293193.83</v>
      </c>
      <c r="Z21" s="25">
        <v>79458577.03</v>
      </c>
      <c r="AA21" s="35">
        <v>0</v>
      </c>
      <c r="AB21" s="35">
        <v>0</v>
      </c>
      <c r="AC21" s="35">
        <v>0</v>
      </c>
      <c r="AD21" s="39">
        <v>0</v>
      </c>
      <c r="AE21" s="39">
        <v>0</v>
      </c>
      <c r="AF21" s="39">
        <v>0</v>
      </c>
      <c r="AG21" s="39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5"/>
      <c r="B22" s="5"/>
      <c r="C22" s="5"/>
      <c r="D22" s="40"/>
      <c r="E22" s="40"/>
      <c r="F22" s="40"/>
      <c r="G22" s="4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0"/>
      <c r="W22" s="40"/>
      <c r="X22" s="40"/>
      <c r="Y22" s="40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33" ht="15" customHeight="1">
      <c r="A23" s="5"/>
      <c r="B23" s="45" t="s">
        <v>22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0"/>
      <c r="W23" s="40"/>
      <c r="X23" s="40"/>
      <c r="Y23" s="40"/>
      <c r="Z23" s="5"/>
      <c r="AA23" s="5"/>
      <c r="AB23" s="5"/>
      <c r="AC23" s="5"/>
      <c r="AD23" s="5"/>
      <c r="AE23" s="5"/>
      <c r="AF23" s="5"/>
      <c r="AG23" s="5"/>
    </row>
    <row r="24" spans="1:33" ht="409.5" customHeight="1" hidden="1">
      <c r="A24" s="5"/>
      <c r="B24" s="41"/>
      <c r="C24" s="42"/>
      <c r="D24" s="42"/>
      <c r="E24" s="42"/>
      <c r="F24" s="42"/>
      <c r="G24" s="42"/>
      <c r="H24" s="42"/>
      <c r="I24" s="42"/>
      <c r="J24" s="3" t="s">
        <v>23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" t="s">
        <v>16</v>
      </c>
      <c r="AB24" s="3"/>
      <c r="AC24" s="3"/>
      <c r="AD24" s="3"/>
      <c r="AE24" s="3"/>
      <c r="AF24" s="3"/>
      <c r="AG24" s="16"/>
    </row>
    <row r="25" spans="1:33" ht="12.75" customHeight="1">
      <c r="A25" s="17"/>
      <c r="B25" s="46" t="s">
        <v>24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3"/>
    </row>
    <row r="26" spans="1:33" ht="12.75" customHeight="1">
      <c r="A26" s="17"/>
      <c r="B26" s="19"/>
      <c r="C26" s="19"/>
      <c r="D26" s="19"/>
      <c r="E26" s="19"/>
      <c r="F26" s="20">
        <v>10101</v>
      </c>
      <c r="G26" s="19"/>
      <c r="H26" s="21"/>
      <c r="I26" s="22">
        <v>497629295.04</v>
      </c>
      <c r="J26" s="23">
        <v>212784326.95</v>
      </c>
      <c r="K26" s="24">
        <v>0.4276</v>
      </c>
      <c r="L26" s="22">
        <v>248510773.86</v>
      </c>
      <c r="M26" s="22">
        <v>212784326.95</v>
      </c>
      <c r="N26" s="24">
        <f>M26/L26</f>
        <v>0.8562378348629395</v>
      </c>
      <c r="O26" s="22">
        <v>15002230.58</v>
      </c>
      <c r="P26" s="22">
        <v>34754355.99</v>
      </c>
      <c r="Q26" s="22">
        <v>39224072.64</v>
      </c>
      <c r="R26" s="22">
        <v>37699440.14</v>
      </c>
      <c r="S26" s="22">
        <v>40228438.99</v>
      </c>
      <c r="T26" s="22">
        <v>81602235.52</v>
      </c>
      <c r="U26" s="22">
        <v>52427711.22</v>
      </c>
      <c r="V26" s="22">
        <v>31625416.1</v>
      </c>
      <c r="W26" s="22">
        <v>43299891.17</v>
      </c>
      <c r="X26" s="22">
        <v>46099647.76</v>
      </c>
      <c r="Y26" s="22">
        <v>36436240.42</v>
      </c>
      <c r="Z26" s="22">
        <v>39229614.51</v>
      </c>
      <c r="AA26" s="19"/>
      <c r="AB26" s="19"/>
      <c r="AC26" s="19" t="s">
        <v>18</v>
      </c>
      <c r="AD26" s="22">
        <v>0</v>
      </c>
      <c r="AE26" s="22">
        <v>214421430.55</v>
      </c>
      <c r="AF26" s="22">
        <v>212784326.95</v>
      </c>
      <c r="AG26" s="43"/>
    </row>
    <row r="27" spans="1:33" ht="12.75" customHeight="1">
      <c r="A27" s="17"/>
      <c r="B27" s="19"/>
      <c r="C27" s="19"/>
      <c r="D27" s="19"/>
      <c r="E27" s="19"/>
      <c r="F27" s="20">
        <v>10109</v>
      </c>
      <c r="G27" s="19"/>
      <c r="H27" s="21"/>
      <c r="I27" s="22">
        <v>6520430.59</v>
      </c>
      <c r="J27" s="23">
        <v>1259801.05</v>
      </c>
      <c r="K27" s="24">
        <v>0.1932</v>
      </c>
      <c r="L27" s="22">
        <v>3594396.58</v>
      </c>
      <c r="M27" s="22">
        <v>1259801.05</v>
      </c>
      <c r="N27" s="24">
        <f>M27/L27</f>
        <v>0.3504902761731428</v>
      </c>
      <c r="O27" s="22">
        <v>0</v>
      </c>
      <c r="P27" s="22">
        <v>0</v>
      </c>
      <c r="Q27" s="22">
        <v>0</v>
      </c>
      <c r="R27" s="22">
        <v>224817.73</v>
      </c>
      <c r="S27" s="22">
        <v>409588.32</v>
      </c>
      <c r="T27" s="22">
        <v>2959990.53</v>
      </c>
      <c r="U27" s="22">
        <v>821402.85</v>
      </c>
      <c r="V27" s="22">
        <v>262846.78</v>
      </c>
      <c r="W27" s="22">
        <v>592656</v>
      </c>
      <c r="X27" s="22">
        <v>823405</v>
      </c>
      <c r="Y27" s="22">
        <v>133036</v>
      </c>
      <c r="Z27" s="22">
        <v>292687.38</v>
      </c>
      <c r="AA27" s="19"/>
      <c r="AB27" s="19"/>
      <c r="AC27" s="19" t="s">
        <v>18</v>
      </c>
      <c r="AD27" s="22">
        <v>0</v>
      </c>
      <c r="AE27" s="22">
        <v>1308163.98</v>
      </c>
      <c r="AF27" s="22">
        <v>1259801.05</v>
      </c>
      <c r="AG27" s="43"/>
    </row>
    <row r="28" spans="1:33" ht="12.75" customHeight="1">
      <c r="A28" s="17"/>
      <c r="B28" s="19"/>
      <c r="C28" s="19"/>
      <c r="D28" s="19"/>
      <c r="E28" s="19"/>
      <c r="F28" s="20">
        <v>10301</v>
      </c>
      <c r="G28" s="19"/>
      <c r="H28" s="21"/>
      <c r="I28" s="22">
        <v>239345860</v>
      </c>
      <c r="J28" s="23">
        <v>58564465.4</v>
      </c>
      <c r="K28" s="24">
        <v>0.2447</v>
      </c>
      <c r="L28" s="22">
        <v>60731548.13</v>
      </c>
      <c r="M28" s="22">
        <v>58564465.4</v>
      </c>
      <c r="N28" s="24">
        <f aca="true" t="shared" si="0" ref="N28:N33">M28/L28</f>
        <v>0.9643170181441577</v>
      </c>
      <c r="O28" s="22">
        <v>6654093.93</v>
      </c>
      <c r="P28" s="22">
        <v>8047148.21</v>
      </c>
      <c r="Q28" s="22">
        <v>5567708.32</v>
      </c>
      <c r="R28" s="22">
        <v>5847500.02</v>
      </c>
      <c r="S28" s="22">
        <v>5044037.33</v>
      </c>
      <c r="T28" s="22">
        <v>29571060.32</v>
      </c>
      <c r="U28" s="22">
        <v>34852502.22</v>
      </c>
      <c r="V28" s="22">
        <v>31868997.48</v>
      </c>
      <c r="W28" s="22">
        <v>44231514</v>
      </c>
      <c r="X28" s="22">
        <v>22499736.6</v>
      </c>
      <c r="Y28" s="22">
        <v>5024929.01</v>
      </c>
      <c r="Z28" s="22">
        <v>40136632.56</v>
      </c>
      <c r="AA28" s="19"/>
      <c r="AB28" s="19"/>
      <c r="AC28" s="19" t="s">
        <v>18</v>
      </c>
      <c r="AD28" s="22">
        <v>0</v>
      </c>
      <c r="AE28" s="22">
        <v>58759448.47</v>
      </c>
      <c r="AF28" s="22">
        <v>58564465.4</v>
      </c>
      <c r="AG28" s="43"/>
    </row>
    <row r="29" spans="1:33" ht="12.75" customHeight="1">
      <c r="A29" s="17"/>
      <c r="B29" s="19"/>
      <c r="C29" s="19"/>
      <c r="D29" s="19"/>
      <c r="E29" s="19"/>
      <c r="F29" s="20">
        <v>10306</v>
      </c>
      <c r="G29" s="19"/>
      <c r="H29" s="21"/>
      <c r="I29" s="22">
        <v>703298945.59</v>
      </c>
      <c r="J29" s="23">
        <v>223590429.29</v>
      </c>
      <c r="K29" s="24">
        <v>0.3179</v>
      </c>
      <c r="L29" s="22">
        <v>252660914.65</v>
      </c>
      <c r="M29" s="22">
        <v>223590429.29</v>
      </c>
      <c r="N29" s="24">
        <f t="shared" si="0"/>
        <v>0.8849426892945825</v>
      </c>
      <c r="O29" s="22">
        <v>23880810.64</v>
      </c>
      <c r="P29" s="22">
        <v>33200107.38</v>
      </c>
      <c r="Q29" s="22">
        <v>32973999.71</v>
      </c>
      <c r="R29" s="22">
        <v>33452976</v>
      </c>
      <c r="S29" s="22">
        <v>44248860.43</v>
      </c>
      <c r="T29" s="22">
        <v>84904160.49</v>
      </c>
      <c r="U29" s="22">
        <v>43752215.69</v>
      </c>
      <c r="V29" s="22">
        <v>52290914.81</v>
      </c>
      <c r="W29" s="22">
        <v>74701597.41</v>
      </c>
      <c r="X29" s="22">
        <v>82681771.53</v>
      </c>
      <c r="Y29" s="22">
        <v>34500650.99</v>
      </c>
      <c r="Z29" s="22">
        <v>162710880.51</v>
      </c>
      <c r="AA29" s="19"/>
      <c r="AB29" s="19"/>
      <c r="AC29" s="19" t="s">
        <v>18</v>
      </c>
      <c r="AD29" s="22">
        <v>0</v>
      </c>
      <c r="AE29" s="22">
        <v>224701685.96</v>
      </c>
      <c r="AF29" s="22">
        <v>223590429.29</v>
      </c>
      <c r="AG29" s="43"/>
    </row>
    <row r="30" spans="1:33" ht="12.75" customHeight="1">
      <c r="A30" s="17"/>
      <c r="B30" s="19"/>
      <c r="C30" s="19"/>
      <c r="D30" s="19"/>
      <c r="E30" s="19"/>
      <c r="F30" s="20">
        <v>10307</v>
      </c>
      <c r="G30" s="19"/>
      <c r="H30" s="21"/>
      <c r="I30" s="22">
        <v>3090482.53</v>
      </c>
      <c r="J30" s="23">
        <v>0</v>
      </c>
      <c r="K30" s="24">
        <v>0</v>
      </c>
      <c r="L30" s="22">
        <v>0</v>
      </c>
      <c r="M30" s="22">
        <v>0</v>
      </c>
      <c r="N30" s="24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3090482.53</v>
      </c>
      <c r="W30" s="22">
        <v>0</v>
      </c>
      <c r="X30" s="22">
        <v>0</v>
      </c>
      <c r="Y30" s="22">
        <v>0</v>
      </c>
      <c r="Z30" s="22">
        <v>0</v>
      </c>
      <c r="AA30" s="19"/>
      <c r="AB30" s="19"/>
      <c r="AC30" s="19" t="s">
        <v>18</v>
      </c>
      <c r="AD30" s="22">
        <v>0</v>
      </c>
      <c r="AE30" s="22">
        <v>0</v>
      </c>
      <c r="AF30" s="22">
        <v>0</v>
      </c>
      <c r="AG30" s="43"/>
    </row>
    <row r="31" spans="1:33" ht="12.75" customHeight="1">
      <c r="A31" s="17"/>
      <c r="B31" s="19"/>
      <c r="C31" s="19"/>
      <c r="D31" s="19"/>
      <c r="E31" s="19"/>
      <c r="F31" s="20">
        <v>10312</v>
      </c>
      <c r="G31" s="19"/>
      <c r="H31" s="21"/>
      <c r="I31" s="22">
        <v>74796814.68</v>
      </c>
      <c r="J31" s="23">
        <v>28852651.7</v>
      </c>
      <c r="K31" s="24">
        <v>0.3857</v>
      </c>
      <c r="L31" s="22">
        <v>29240481.5</v>
      </c>
      <c r="M31" s="22">
        <v>28852651.7</v>
      </c>
      <c r="N31" s="24">
        <f t="shared" si="0"/>
        <v>0.9867365453609237</v>
      </c>
      <c r="O31" s="22">
        <v>0</v>
      </c>
      <c r="P31" s="22">
        <v>0</v>
      </c>
      <c r="Q31" s="22">
        <v>0</v>
      </c>
      <c r="R31" s="22">
        <v>0</v>
      </c>
      <c r="S31" s="22">
        <v>17465421.56</v>
      </c>
      <c r="T31" s="22">
        <v>11775059.94</v>
      </c>
      <c r="U31" s="22">
        <v>45484198.89</v>
      </c>
      <c r="V31" s="22">
        <v>72134.29</v>
      </c>
      <c r="W31" s="22">
        <v>0</v>
      </c>
      <c r="X31" s="22">
        <v>0</v>
      </c>
      <c r="Y31" s="22">
        <v>0</v>
      </c>
      <c r="Z31" s="22">
        <v>0</v>
      </c>
      <c r="AA31" s="19"/>
      <c r="AB31" s="19"/>
      <c r="AC31" s="19" t="s">
        <v>18</v>
      </c>
      <c r="AD31" s="22">
        <v>0</v>
      </c>
      <c r="AE31" s="22">
        <v>74796814.68</v>
      </c>
      <c r="AF31" s="22">
        <v>28852651.7</v>
      </c>
      <c r="AG31" s="43"/>
    </row>
    <row r="32" spans="1:33" ht="12.75" customHeight="1">
      <c r="A32" s="17"/>
      <c r="B32" s="19"/>
      <c r="C32" s="19"/>
      <c r="D32" s="19"/>
      <c r="E32" s="19"/>
      <c r="F32" s="20">
        <v>10313</v>
      </c>
      <c r="G32" s="19"/>
      <c r="H32" s="21"/>
      <c r="I32" s="22">
        <v>4112691.6</v>
      </c>
      <c r="J32" s="23">
        <v>0</v>
      </c>
      <c r="K32" s="24">
        <v>0</v>
      </c>
      <c r="L32" s="22">
        <v>0</v>
      </c>
      <c r="M32" s="22">
        <v>0</v>
      </c>
      <c r="N32" s="24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4112691.6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19"/>
      <c r="AB32" s="19"/>
      <c r="AC32" s="19" t="s">
        <v>18</v>
      </c>
      <c r="AD32" s="22">
        <v>0</v>
      </c>
      <c r="AE32" s="22">
        <v>4112691.6</v>
      </c>
      <c r="AF32" s="22">
        <v>0</v>
      </c>
      <c r="AG32" s="43"/>
    </row>
    <row r="33" spans="1:33" ht="12.75" customHeight="1">
      <c r="A33" s="17"/>
      <c r="B33" s="46" t="s">
        <v>25</v>
      </c>
      <c r="C33" s="46"/>
      <c r="D33" s="46"/>
      <c r="E33" s="46"/>
      <c r="F33" s="46"/>
      <c r="G33" s="46"/>
      <c r="H33" s="47"/>
      <c r="I33" s="25">
        <v>1528794520.03</v>
      </c>
      <c r="J33" s="25">
        <v>525051674.3899999</v>
      </c>
      <c r="K33" s="26">
        <v>0.34344</v>
      </c>
      <c r="L33" s="25">
        <f>SUM(L26:L32)</f>
        <v>594738114.72</v>
      </c>
      <c r="M33" s="25">
        <v>525051674.3899999</v>
      </c>
      <c r="N33" s="24">
        <f t="shared" si="0"/>
        <v>0.8828283599028992</v>
      </c>
      <c r="O33" s="28">
        <v>45537135.15</v>
      </c>
      <c r="P33" s="22">
        <v>76001611.58</v>
      </c>
      <c r="Q33" s="22">
        <v>77765780.67</v>
      </c>
      <c r="R33" s="22">
        <v>77224733.89</v>
      </c>
      <c r="S33" s="22">
        <v>107396346.63</v>
      </c>
      <c r="T33" s="22">
        <v>210812506.8</v>
      </c>
      <c r="U33" s="22">
        <v>181450722.47</v>
      </c>
      <c r="V33" s="22">
        <v>119210791.99000001</v>
      </c>
      <c r="W33" s="22">
        <v>162825658.57999998</v>
      </c>
      <c r="X33" s="22">
        <v>152104560.89</v>
      </c>
      <c r="Y33" s="22">
        <v>76094856.42</v>
      </c>
      <c r="Z33" s="29">
        <v>242369814.95999998</v>
      </c>
      <c r="AA33" s="46"/>
      <c r="AB33" s="46"/>
      <c r="AC33" s="46"/>
      <c r="AD33" s="28">
        <v>0</v>
      </c>
      <c r="AE33" s="22">
        <v>578100235.2400001</v>
      </c>
      <c r="AF33" s="22">
        <v>525051674.3899999</v>
      </c>
      <c r="AG33" s="43"/>
    </row>
    <row r="34" spans="1:33" ht="12.75" customHeight="1">
      <c r="A34" s="17"/>
      <c r="B34" s="46" t="s">
        <v>26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3"/>
    </row>
    <row r="35" spans="1:33" ht="12.75" customHeight="1">
      <c r="A35" s="17"/>
      <c r="B35" s="19"/>
      <c r="C35" s="19"/>
      <c r="D35" s="19"/>
      <c r="E35" s="19"/>
      <c r="F35" s="20">
        <v>10101</v>
      </c>
      <c r="G35" s="19"/>
      <c r="H35" s="21"/>
      <c r="I35" s="22">
        <v>-15576000</v>
      </c>
      <c r="J35" s="23">
        <v>-2788200</v>
      </c>
      <c r="K35" s="24">
        <f>J35/I35</f>
        <v>0.17900616332819722</v>
      </c>
      <c r="L35" s="22">
        <f>J35</f>
        <v>-2788200</v>
      </c>
      <c r="M35" s="22">
        <f>L35</f>
        <v>-2788200</v>
      </c>
      <c r="N35" s="24">
        <f>M35/L35</f>
        <v>1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19"/>
      <c r="AB35" s="19"/>
      <c r="AC35" s="19" t="s">
        <v>18</v>
      </c>
      <c r="AD35" s="22">
        <v>2788200</v>
      </c>
      <c r="AE35" s="22">
        <v>0</v>
      </c>
      <c r="AF35" s="22">
        <v>0</v>
      </c>
      <c r="AG35" s="43"/>
    </row>
    <row r="36" spans="1:33" ht="12.75" customHeight="1">
      <c r="A36" s="17"/>
      <c r="B36" s="46" t="s">
        <v>25</v>
      </c>
      <c r="C36" s="46"/>
      <c r="D36" s="46"/>
      <c r="E36" s="46"/>
      <c r="F36" s="46"/>
      <c r="G36" s="46"/>
      <c r="H36" s="47"/>
      <c r="I36" s="25">
        <f>I35</f>
        <v>-15576000</v>
      </c>
      <c r="J36" s="25">
        <v>-2788200</v>
      </c>
      <c r="K36" s="24">
        <f>J36/I36</f>
        <v>0.17900616332819722</v>
      </c>
      <c r="L36" s="22">
        <f>J36</f>
        <v>-2788200</v>
      </c>
      <c r="M36" s="22">
        <f>M35</f>
        <v>-2788200</v>
      </c>
      <c r="N36" s="24">
        <f>M36/L36</f>
        <v>1</v>
      </c>
      <c r="O36" s="28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9">
        <v>0</v>
      </c>
      <c r="AA36" s="46"/>
      <c r="AB36" s="46"/>
      <c r="AC36" s="46"/>
      <c r="AD36" s="28">
        <v>2788200</v>
      </c>
      <c r="AE36" s="22">
        <v>0</v>
      </c>
      <c r="AF36" s="22">
        <v>0</v>
      </c>
      <c r="AG36" s="43"/>
    </row>
    <row r="37" spans="1:33" ht="12.75" customHeight="1">
      <c r="A37" s="5"/>
      <c r="B37" s="31" t="s">
        <v>27</v>
      </c>
      <c r="C37" s="32"/>
      <c r="D37" s="33"/>
      <c r="E37" s="33"/>
      <c r="F37" s="33"/>
      <c r="G37" s="33"/>
      <c r="H37" s="34"/>
      <c r="I37" s="35">
        <f>I33-I36</f>
        <v>1544370520.03</v>
      </c>
      <c r="J37" s="35">
        <f>J33-J36</f>
        <v>527839874.3899999</v>
      </c>
      <c r="K37" s="55">
        <f>J37/I37</f>
        <v>0.3417831845040311</v>
      </c>
      <c r="L37" s="35">
        <f>L33-L36</f>
        <v>597526314.72</v>
      </c>
      <c r="M37" s="35">
        <f>M33-M36</f>
        <v>527839874.3899999</v>
      </c>
      <c r="N37" s="55">
        <f>M37/L37</f>
        <v>0.8833751106632767</v>
      </c>
      <c r="O37" s="44">
        <v>45537135.15</v>
      </c>
      <c r="P37" s="23">
        <v>76001611.58</v>
      </c>
      <c r="Q37" s="23">
        <v>77765780.67</v>
      </c>
      <c r="R37" s="23">
        <v>77224733.89</v>
      </c>
      <c r="S37" s="23">
        <v>107396346.63</v>
      </c>
      <c r="T37" s="23">
        <v>210812506.8</v>
      </c>
      <c r="U37" s="23">
        <v>181450722.47</v>
      </c>
      <c r="V37" s="23">
        <v>119210791.99000001</v>
      </c>
      <c r="W37" s="23">
        <v>162825658.57999998</v>
      </c>
      <c r="X37" s="23">
        <v>152104560.89</v>
      </c>
      <c r="Y37" s="23">
        <v>76094856.42</v>
      </c>
      <c r="Z37" s="23">
        <v>242369814.95999998</v>
      </c>
      <c r="AA37" s="5"/>
      <c r="AB37" s="5"/>
      <c r="AC37" s="5"/>
      <c r="AD37" s="5">
        <v>2788200</v>
      </c>
      <c r="AE37" s="5">
        <v>578100235.2400001</v>
      </c>
      <c r="AF37" s="5">
        <v>525051674.3899999</v>
      </c>
      <c r="AG37" s="40"/>
    </row>
    <row r="38" spans="1:33" ht="12.75" customHeight="1">
      <c r="A38" s="5"/>
      <c r="B38" s="5"/>
      <c r="C38" s="5"/>
      <c r="D38" s="40"/>
      <c r="E38" s="40"/>
      <c r="F38" s="40"/>
      <c r="G38" s="4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0"/>
      <c r="W38" s="40"/>
      <c r="X38" s="40"/>
      <c r="Y38" s="40"/>
      <c r="Z38" s="5"/>
      <c r="AA38" s="5"/>
      <c r="AB38" s="5"/>
      <c r="AC38" s="5"/>
      <c r="AD38" s="5"/>
      <c r="AE38" s="5"/>
      <c r="AF38" s="5"/>
      <c r="AG38" s="5"/>
    </row>
  </sheetData>
  <mergeCells count="24">
    <mergeCell ref="F5:F7"/>
    <mergeCell ref="I5:I7"/>
    <mergeCell ref="J5:K5"/>
    <mergeCell ref="L5:N5"/>
    <mergeCell ref="J6:J7"/>
    <mergeCell ref="K6:K7"/>
    <mergeCell ref="L6:L7"/>
    <mergeCell ref="M6:N6"/>
    <mergeCell ref="B17:H17"/>
    <mergeCell ref="AA17:AC17"/>
    <mergeCell ref="B20:H20"/>
    <mergeCell ref="AA20:AC20"/>
    <mergeCell ref="B10:AF10"/>
    <mergeCell ref="B18:AF18"/>
    <mergeCell ref="B8:U8"/>
    <mergeCell ref="B5:B7"/>
    <mergeCell ref="D5:D7"/>
    <mergeCell ref="B23:U23"/>
    <mergeCell ref="B33:H33"/>
    <mergeCell ref="AA33:AC33"/>
    <mergeCell ref="B36:H36"/>
    <mergeCell ref="AA36:AC36"/>
    <mergeCell ref="B25:AF25"/>
    <mergeCell ref="B34:AF34"/>
  </mergeCells>
  <printOptions/>
  <pageMargins left="0.5" right="0.2" top="1" bottom="0.48" header="0.5" footer="0.5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AdmAccount</dc:creator>
  <cp:keywords/>
  <dc:description/>
  <cp:lastModifiedBy>ZhSuNA</cp:lastModifiedBy>
  <cp:lastPrinted>2017-08-04T11:28:57Z</cp:lastPrinted>
  <dcterms:created xsi:type="dcterms:W3CDTF">2017-07-31T14:06:28Z</dcterms:created>
  <dcterms:modified xsi:type="dcterms:W3CDTF">2017-08-04T11:29:11Z</dcterms:modified>
  <cp:category/>
  <cp:version/>
  <cp:contentType/>
  <cp:contentStatus/>
</cp:coreProperties>
</file>