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8970" activeTab="0"/>
  </bookViews>
  <sheets>
    <sheet name="Исполнение кассового плана (все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<sst xmlns="http://schemas.openxmlformats.org/spreadsheetml/2006/main" count="46" uniqueCount="30">
  <si>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Отчет об исполнении кассового плана бюджета в 2016 году</t>
  </si>
  <si>
    <t>Бюджет города-курорта Железноводска Ставропольского края</t>
  </si>
  <si>
    <t>на 30.06.2016</t>
  </si>
  <si>
    <t>Наименование показателя кассового плана</t>
  </si>
  <si>
    <t>Коды бюджетной классификации</t>
  </si>
  <si>
    <t>Коды дополнительных классификаторов</t>
  </si>
  <si>
    <t>Прогноз на год с учетом изменений, рублей</t>
  </si>
  <si>
    <t>Исполнено</t>
  </si>
  <si>
    <t>В том числе (1 квартал, полугодие, 9 месяцев)</t>
  </si>
  <si>
    <t>сумма,
рублей</t>
  </si>
  <si>
    <t>к прогнозу на год, %</t>
  </si>
  <si>
    <t>прогноз на текущий период с учетом изменений, рублей</t>
  </si>
  <si>
    <t xml:space="preserve">исполнено
за текущий период
</t>
  </si>
  <si>
    <t xml:space="preserve">сумма,
рублей
</t>
  </si>
  <si>
    <t>к прогнозу на текущий период, %</t>
  </si>
  <si>
    <t>Раздел 1. Прогноз кассовых поступлений в бюджет</t>
  </si>
  <si>
    <t>Дата принятия</t>
  </si>
  <si>
    <t>Бюджет 2016 г.</t>
  </si>
  <si>
    <t>Итого по  подразделу 1.1</t>
  </si>
  <si>
    <t>Всего по разделу 1</t>
  </si>
  <si>
    <t>Раздел 2. Прогноз кассовых выплат по расходам бюджета</t>
  </si>
  <si>
    <t>Расход за период</t>
  </si>
  <si>
    <t>Итого по  подразделу 2.1</t>
  </si>
  <si>
    <t>Всего по разделу 2</t>
  </si>
  <si>
    <t>Итого по  подразделу 1.2</t>
  </si>
  <si>
    <t>Итого по  подразделу 2.2</t>
  </si>
  <si>
    <t>1.1 Прогноз кассовых поступлений по доходам в бюджет города-курорта Железноводска Ставропольского края</t>
  </si>
  <si>
    <t>1.2 Прогноз кассовых поступлений по источникам финансирования дефицита бюджета города-курорта Железноводска Ставропольского края</t>
  </si>
  <si>
    <t>2.1 Прогноз кассовых выплат по расходам бюджета города-курорта Железноводска Ставропольского края</t>
  </si>
  <si>
    <t>2.2 Прогноз кассовых выплат по источникам финансирования дефицита бюджета города-курорта Железноводска Ставропольского края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</si>
</sst>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000\.000\.000"/>
    <numFmt numFmtId="174" formatCode="#,##0.00;[Red]\-#,##0.00;0.00"/>
  </numFmts>
  <fonts count="6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17" applyNumberFormat="1" applyFont="1" applyFill="1" applyAlignment="1" applyProtection="1">
      <alignment horizontal="centerContinuous"/>
      <protection hidden="1"/>
    </xf>
    <xf numFmtId="0" fontId="3" fillId="0" borderId="0" xfId="17" applyNumberFormat="1" applyFont="1" applyFill="1" applyAlignment="1" applyProtection="1">
      <alignment horizontal="centerContinuous" vertical="center" wrapText="1"/>
      <protection hidden="1"/>
    </xf>
    <xf numFmtId="0" fontId="3" fillId="0" borderId="0" xfId="17" applyNumberFormat="1" applyFont="1" applyFill="1" applyAlignment="1" applyProtection="1">
      <alignment horizontal="center" vertical="center" wrapText="1"/>
      <protection hidden="1"/>
    </xf>
    <xf numFmtId="0" fontId="2" fillId="0" borderId="0" xfId="17">
      <alignment/>
      <protection/>
    </xf>
    <xf numFmtId="0" fontId="2" fillId="0" borderId="0" xfId="17" applyProtection="1">
      <alignment/>
      <protection hidden="1"/>
    </xf>
    <xf numFmtId="0" fontId="3" fillId="0" borderId="1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9" xfId="17" applyNumberFormat="1" applyFont="1" applyFill="1" applyBorder="1" applyAlignment="1" applyProtection="1">
      <alignment vertical="center" wrapText="1"/>
      <protection hidden="1"/>
    </xf>
    <xf numFmtId="0" fontId="3" fillId="0" borderId="0" xfId="17" applyNumberFormat="1" applyFont="1" applyFill="1" applyAlignment="1" applyProtection="1">
      <alignment vertical="center" wrapText="1"/>
      <protection hidden="1"/>
    </xf>
    <xf numFmtId="0" fontId="2" fillId="0" borderId="10" xfId="17" applyBorder="1" applyProtection="1">
      <alignment/>
      <protection hidden="1"/>
    </xf>
    <xf numFmtId="0" fontId="2" fillId="0" borderId="11" xfId="17" applyBorder="1" applyProtection="1">
      <alignment/>
      <protection hidden="1"/>
    </xf>
    <xf numFmtId="0" fontId="2" fillId="0" borderId="9" xfId="17" applyNumberFormat="1" applyFont="1" applyFill="1" applyBorder="1" applyAlignment="1" applyProtection="1">
      <alignment/>
      <protection hidden="1"/>
    </xf>
    <xf numFmtId="0" fontId="4" fillId="0" borderId="1" xfId="17" applyNumberFormat="1" applyFont="1" applyFill="1" applyBorder="1" applyAlignment="1" applyProtection="1">
      <alignment/>
      <protection hidden="1"/>
    </xf>
    <xf numFmtId="172" fontId="4" fillId="0" borderId="1" xfId="17" applyNumberFormat="1" applyFont="1" applyFill="1" applyBorder="1" applyAlignment="1" applyProtection="1">
      <alignment/>
      <protection hidden="1"/>
    </xf>
    <xf numFmtId="173" fontId="4" fillId="0" borderId="1" xfId="17" applyNumberFormat="1" applyFont="1" applyFill="1" applyBorder="1" applyAlignment="1" applyProtection="1">
      <alignment/>
      <protection hidden="1"/>
    </xf>
    <xf numFmtId="174" fontId="4" fillId="0" borderId="1" xfId="17" applyNumberFormat="1" applyFont="1" applyFill="1" applyBorder="1" applyAlignment="1" applyProtection="1">
      <alignment/>
      <protection hidden="1"/>
    </xf>
    <xf numFmtId="174" fontId="3" fillId="0" borderId="1" xfId="17" applyNumberFormat="1" applyFont="1" applyFill="1" applyBorder="1" applyAlignment="1" applyProtection="1">
      <alignment/>
      <protection hidden="1"/>
    </xf>
    <xf numFmtId="10" fontId="4" fillId="0" borderId="1" xfId="17" applyNumberFormat="1" applyFont="1" applyFill="1" applyBorder="1" applyAlignment="1" applyProtection="1">
      <alignment/>
      <protection hidden="1"/>
    </xf>
    <xf numFmtId="174" fontId="3" fillId="0" borderId="4" xfId="17" applyNumberFormat="1" applyFont="1" applyFill="1" applyBorder="1" applyAlignment="1" applyProtection="1">
      <alignment/>
      <protection hidden="1"/>
    </xf>
    <xf numFmtId="10" fontId="3" fillId="0" borderId="4" xfId="17" applyNumberFormat="1" applyFont="1" applyFill="1" applyBorder="1" applyAlignment="1" applyProtection="1">
      <alignment/>
      <protection hidden="1"/>
    </xf>
    <xf numFmtId="10" fontId="3" fillId="0" borderId="1" xfId="17" applyNumberFormat="1" applyFont="1" applyFill="1" applyBorder="1" applyAlignment="1" applyProtection="1">
      <alignment/>
      <protection hidden="1"/>
    </xf>
    <xf numFmtId="174" fontId="4" fillId="0" borderId="3" xfId="17" applyNumberFormat="1" applyFont="1" applyFill="1" applyBorder="1" applyAlignment="1" applyProtection="1">
      <alignment/>
      <protection hidden="1"/>
    </xf>
    <xf numFmtId="174" fontId="4" fillId="0" borderId="4" xfId="17" applyNumberFormat="1" applyFont="1" applyFill="1" applyBorder="1" applyAlignment="1" applyProtection="1">
      <alignment/>
      <protection hidden="1"/>
    </xf>
    <xf numFmtId="0" fontId="4" fillId="0" borderId="3" xfId="17" applyNumberFormat="1" applyFont="1" applyFill="1" applyBorder="1" applyAlignment="1" applyProtection="1">
      <alignment/>
      <protection hidden="1"/>
    </xf>
    <xf numFmtId="0" fontId="3" fillId="0" borderId="8" xfId="17" applyNumberFormat="1" applyFont="1" applyFill="1" applyBorder="1" applyAlignment="1" applyProtection="1">
      <alignment/>
      <protection hidden="1"/>
    </xf>
    <xf numFmtId="0" fontId="2" fillId="0" borderId="6" xfId="17" applyBorder="1" applyProtection="1">
      <alignment/>
      <protection hidden="1"/>
    </xf>
    <xf numFmtId="0" fontId="2" fillId="0" borderId="8" xfId="17" applyBorder="1" applyProtection="1">
      <alignment/>
      <protection hidden="1"/>
    </xf>
    <xf numFmtId="0" fontId="2" fillId="0" borderId="7" xfId="17" applyBorder="1" applyProtection="1">
      <alignment/>
      <protection hidden="1"/>
    </xf>
    <xf numFmtId="174" fontId="3" fillId="0" borderId="7" xfId="17" applyNumberFormat="1" applyFont="1" applyFill="1" applyBorder="1" applyAlignment="1" applyProtection="1">
      <alignment/>
      <protection hidden="1"/>
    </xf>
    <xf numFmtId="10" fontId="3" fillId="0" borderId="8" xfId="17" applyNumberFormat="1" applyFont="1" applyFill="1" applyBorder="1" applyAlignment="1" applyProtection="1">
      <alignment/>
      <protection hidden="1"/>
    </xf>
    <xf numFmtId="174" fontId="3" fillId="0" borderId="2" xfId="17" applyNumberFormat="1" applyFont="1" applyFill="1" applyBorder="1" applyAlignment="1" applyProtection="1">
      <alignment/>
      <protection hidden="1"/>
    </xf>
    <xf numFmtId="174" fontId="3" fillId="0" borderId="9" xfId="17" applyNumberFormat="1" applyFont="1" applyFill="1" applyBorder="1" applyAlignment="1" applyProtection="1">
      <alignment/>
      <protection hidden="1"/>
    </xf>
    <xf numFmtId="0" fontId="2" fillId="0" borderId="0" xfId="17" applyBorder="1" applyProtection="1">
      <alignment/>
      <protection hidden="1"/>
    </xf>
    <xf numFmtId="0" fontId="3" fillId="0" borderId="12" xfId="17" applyNumberFormat="1" applyFont="1" applyFill="1" applyBorder="1" applyAlignment="1" applyProtection="1">
      <alignment vertical="center" wrapText="1"/>
      <protection hidden="1"/>
    </xf>
    <xf numFmtId="0" fontId="3" fillId="0" borderId="13" xfId="17" applyNumberFormat="1" applyFont="1" applyFill="1" applyBorder="1" applyAlignment="1" applyProtection="1">
      <alignment vertical="center" wrapText="1"/>
      <protection hidden="1"/>
    </xf>
    <xf numFmtId="0" fontId="2" fillId="0" borderId="9" xfId="17" applyBorder="1" applyProtection="1">
      <alignment/>
      <protection hidden="1"/>
    </xf>
    <xf numFmtId="174" fontId="3" fillId="0" borderId="3" xfId="17" applyNumberFormat="1" applyFont="1" applyFill="1" applyBorder="1" applyAlignment="1" applyProtection="1">
      <alignment/>
      <protection hidden="1"/>
    </xf>
    <xf numFmtId="10" fontId="3" fillId="0" borderId="7" xfId="17" applyNumberFormat="1" applyFont="1" applyFill="1" applyBorder="1" applyAlignment="1" applyProtection="1">
      <alignment/>
      <protection hidden="1"/>
    </xf>
    <xf numFmtId="0" fontId="3" fillId="0" borderId="5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7" applyNumberFormat="1" applyFont="1" applyFill="1" applyBorder="1" applyAlignment="1" applyProtection="1">
      <alignment/>
      <protection hidden="1"/>
    </xf>
    <xf numFmtId="0" fontId="3" fillId="0" borderId="4" xfId="17" applyNumberFormat="1" applyFont="1" applyFill="1" applyBorder="1" applyAlignment="1" applyProtection="1">
      <alignment/>
      <protection hidden="1"/>
    </xf>
    <xf numFmtId="0" fontId="3" fillId="0" borderId="1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17" applyNumberFormat="1" applyFont="1" applyFill="1" applyBorder="1" applyAlignment="1" applyProtection="1">
      <alignment horizontal="left" vertical="center" wrapText="1"/>
      <protection hidden="1"/>
    </xf>
    <xf numFmtId="0" fontId="3" fillId="0" borderId="1" xfId="17" applyNumberFormat="1" applyFont="1" applyFill="1" applyBorder="1" applyAlignment="1" applyProtection="1">
      <alignment horizontal="left" vertical="center" wrapText="1"/>
      <protection hidden="1"/>
    </xf>
    <xf numFmtId="0" fontId="3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17" applyNumberFormat="1" applyFont="1" applyFill="1" applyBorder="1" applyAlignment="1" applyProtection="1">
      <alignment horizontal="center" vertical="center" wrapText="1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9"/>
  <sheetViews>
    <sheetView showGridLines="0" tabSelected="1" workbookViewId="0" topLeftCell="A13">
      <selection activeCell="J45" sqref="J45"/>
    </sheetView>
  </sheetViews>
  <sheetFormatPr defaultColWidth="9.125" defaultRowHeight="12.75"/>
  <cols>
    <col min="1" max="1" width="0.6171875" style="4" customWidth="1"/>
    <col min="2" max="2" width="22.75390625" style="4" customWidth="1"/>
    <col min="3" max="3" width="0" style="4" hidden="1" customWidth="1"/>
    <col min="4" max="4" width="21.375" style="4" customWidth="1"/>
    <col min="5" max="5" width="0" style="4" hidden="1" customWidth="1"/>
    <col min="6" max="6" width="15.00390625" style="4" customWidth="1"/>
    <col min="7" max="8" width="0" style="4" hidden="1" customWidth="1"/>
    <col min="9" max="9" width="16.625" style="4" customWidth="1"/>
    <col min="10" max="10" width="11.75390625" style="4" customWidth="1"/>
    <col min="11" max="11" width="9.125" style="4" customWidth="1"/>
    <col min="12" max="12" width="16.875" style="4" customWidth="1"/>
    <col min="13" max="13" width="12.25390625" style="4" customWidth="1"/>
    <col min="14" max="14" width="12.625" style="4" customWidth="1"/>
    <col min="15" max="32" width="0" style="4" hidden="1" customWidth="1"/>
    <col min="33" max="16384" width="9.125" style="4" customWidth="1"/>
  </cols>
  <sheetData>
    <row r="1" spans="1:4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ht="12.7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2.75" customHeight="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12.75" customHeight="1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24.75" customHeight="1">
      <c r="A5" s="5"/>
      <c r="B5" s="48" t="s">
        <v>3</v>
      </c>
      <c r="C5" s="7"/>
      <c r="D5" s="48" t="s">
        <v>4</v>
      </c>
      <c r="E5" s="7"/>
      <c r="F5" s="48" t="s">
        <v>5</v>
      </c>
      <c r="G5" s="8"/>
      <c r="H5" s="9"/>
      <c r="I5" s="51" t="s">
        <v>6</v>
      </c>
      <c r="J5" s="52" t="s">
        <v>7</v>
      </c>
      <c r="K5" s="53"/>
      <c r="L5" s="52" t="s">
        <v>8</v>
      </c>
      <c r="M5" s="52"/>
      <c r="N5" s="52"/>
      <c r="O5" s="8"/>
      <c r="P5" s="6"/>
      <c r="Q5" s="6"/>
      <c r="R5" s="6"/>
      <c r="S5" s="6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ht="22.5" customHeight="1">
      <c r="A6" s="5"/>
      <c r="B6" s="48"/>
      <c r="C6" s="10"/>
      <c r="D6" s="48"/>
      <c r="E6" s="10"/>
      <c r="F6" s="48"/>
      <c r="G6" s="11"/>
      <c r="H6" s="12"/>
      <c r="I6" s="51"/>
      <c r="J6" s="51" t="s">
        <v>9</v>
      </c>
      <c r="K6" s="51" t="s">
        <v>10</v>
      </c>
      <c r="L6" s="51" t="s">
        <v>11</v>
      </c>
      <c r="M6" s="48" t="s">
        <v>12</v>
      </c>
      <c r="N6" s="48"/>
      <c r="O6" s="11"/>
      <c r="P6" s="13"/>
      <c r="Q6" s="13"/>
      <c r="R6" s="13"/>
      <c r="S6" s="1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32.25" customHeight="1">
      <c r="A7" s="5"/>
      <c r="B7" s="48"/>
      <c r="C7" s="10"/>
      <c r="D7" s="48"/>
      <c r="E7" s="10"/>
      <c r="F7" s="48"/>
      <c r="G7" s="11"/>
      <c r="H7" s="12"/>
      <c r="I7" s="51"/>
      <c r="J7" s="51"/>
      <c r="K7" s="51"/>
      <c r="L7" s="48"/>
      <c r="M7" s="11" t="s">
        <v>13</v>
      </c>
      <c r="N7" s="13" t="s">
        <v>14</v>
      </c>
      <c r="O7" s="13"/>
      <c r="P7" s="13"/>
      <c r="Q7" s="13"/>
      <c r="R7" s="13"/>
      <c r="S7" s="1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ht="12.75" customHeight="1">
      <c r="A8" s="5"/>
      <c r="B8" s="49" t="s">
        <v>15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50"/>
      <c r="U8" s="50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409.5" customHeight="1" hidden="1">
      <c r="A9" s="5"/>
      <c r="B9" s="14"/>
      <c r="C9" s="15"/>
      <c r="D9" s="15"/>
      <c r="E9" s="15"/>
      <c r="F9" s="15"/>
      <c r="G9" s="15"/>
      <c r="H9" s="15"/>
      <c r="I9" s="15"/>
      <c r="J9" s="3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3" t="s">
        <v>16</v>
      </c>
      <c r="AB9" s="3"/>
      <c r="AC9" s="3"/>
      <c r="AD9" s="3"/>
      <c r="AE9" s="3"/>
      <c r="AF9" s="3"/>
      <c r="AG9" s="16"/>
      <c r="AH9" s="5"/>
      <c r="AI9" s="5"/>
      <c r="AJ9" s="5"/>
      <c r="AK9" s="5"/>
      <c r="AL9" s="5"/>
      <c r="AM9" s="5"/>
      <c r="AN9" s="5"/>
      <c r="AO9" s="5"/>
    </row>
    <row r="10" spans="1:41" ht="12.75" customHeight="1">
      <c r="A10" s="17"/>
      <c r="B10" s="46" t="s">
        <v>26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18"/>
      <c r="AH10" s="5"/>
      <c r="AI10" s="5"/>
      <c r="AJ10" s="5"/>
      <c r="AK10" s="5"/>
      <c r="AL10" s="5"/>
      <c r="AM10" s="5"/>
      <c r="AN10" s="5"/>
      <c r="AO10" s="5"/>
    </row>
    <row r="11" spans="1:41" ht="12.75" customHeight="1">
      <c r="A11" s="17"/>
      <c r="B11" s="19"/>
      <c r="C11" s="19"/>
      <c r="D11" s="19"/>
      <c r="E11" s="19"/>
      <c r="F11" s="20">
        <v>10101</v>
      </c>
      <c r="G11" s="19"/>
      <c r="H11" s="21"/>
      <c r="I11" s="22">
        <v>425262990</v>
      </c>
      <c r="J11" s="23">
        <v>206027908.66</v>
      </c>
      <c r="K11" s="24">
        <v>0.4845</v>
      </c>
      <c r="L11" s="22">
        <v>191210250.98</v>
      </c>
      <c r="M11" s="22">
        <v>206027908.66</v>
      </c>
      <c r="N11" s="24">
        <v>1.0775</v>
      </c>
      <c r="O11" s="22">
        <v>25719504.83</v>
      </c>
      <c r="P11" s="22">
        <v>28813726.83</v>
      </c>
      <c r="Q11" s="22">
        <v>32742504.83</v>
      </c>
      <c r="R11" s="22">
        <v>34620782.83</v>
      </c>
      <c r="S11" s="22">
        <v>26260226.83</v>
      </c>
      <c r="T11" s="22">
        <v>43053504.83</v>
      </c>
      <c r="U11" s="22">
        <v>38856282.83</v>
      </c>
      <c r="V11" s="22">
        <v>26450226.83</v>
      </c>
      <c r="W11" s="22">
        <v>35787504.83</v>
      </c>
      <c r="X11" s="22">
        <v>40116822.83</v>
      </c>
      <c r="Y11" s="22">
        <v>31031226.83</v>
      </c>
      <c r="Z11" s="22">
        <v>61810674.87</v>
      </c>
      <c r="AA11" s="19"/>
      <c r="AB11" s="19"/>
      <c r="AC11" s="19" t="s">
        <v>17</v>
      </c>
      <c r="AD11" s="19"/>
      <c r="AE11" s="19"/>
      <c r="AF11" s="19"/>
      <c r="AG11" s="18"/>
      <c r="AH11" s="5"/>
      <c r="AI11" s="5"/>
      <c r="AJ11" s="5"/>
      <c r="AK11" s="5"/>
      <c r="AL11" s="5"/>
      <c r="AM11" s="5"/>
      <c r="AN11" s="5"/>
      <c r="AO11" s="5"/>
    </row>
    <row r="12" spans="1:41" ht="12.75" customHeight="1">
      <c r="A12" s="17"/>
      <c r="B12" s="19"/>
      <c r="C12" s="19"/>
      <c r="D12" s="19"/>
      <c r="E12" s="19"/>
      <c r="F12" s="20">
        <v>10105</v>
      </c>
      <c r="G12" s="19"/>
      <c r="H12" s="21"/>
      <c r="I12" s="22">
        <v>0</v>
      </c>
      <c r="J12" s="23">
        <v>-19860772.85</v>
      </c>
      <c r="K12" s="24">
        <v>0</v>
      </c>
      <c r="L12" s="22">
        <v>0</v>
      </c>
      <c r="M12" s="22">
        <v>-19860772.85</v>
      </c>
      <c r="N12" s="24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19"/>
      <c r="AB12" s="19"/>
      <c r="AC12" s="19" t="s">
        <v>17</v>
      </c>
      <c r="AD12" s="19"/>
      <c r="AE12" s="19"/>
      <c r="AF12" s="19"/>
      <c r="AG12" s="18"/>
      <c r="AH12" s="5"/>
      <c r="AI12" s="5"/>
      <c r="AJ12" s="5"/>
      <c r="AK12" s="5"/>
      <c r="AL12" s="5"/>
      <c r="AM12" s="5"/>
      <c r="AN12" s="5"/>
      <c r="AO12" s="5"/>
    </row>
    <row r="13" spans="1:41" ht="12.75" customHeight="1">
      <c r="A13" s="17"/>
      <c r="B13" s="19"/>
      <c r="C13" s="19"/>
      <c r="D13" s="19"/>
      <c r="E13" s="19"/>
      <c r="F13" s="20">
        <v>10301</v>
      </c>
      <c r="G13" s="19"/>
      <c r="H13" s="21"/>
      <c r="I13" s="22">
        <v>96378157.1</v>
      </c>
      <c r="J13" s="23">
        <v>40508744.79</v>
      </c>
      <c r="K13" s="24">
        <v>0.4203</v>
      </c>
      <c r="L13" s="22">
        <v>41770333.02</v>
      </c>
      <c r="M13" s="22">
        <v>40508744.79</v>
      </c>
      <c r="N13" s="24">
        <v>0.9698</v>
      </c>
      <c r="O13" s="22">
        <v>5940023.44</v>
      </c>
      <c r="P13" s="22">
        <v>8006300.89</v>
      </c>
      <c r="Q13" s="22">
        <v>8137395.24</v>
      </c>
      <c r="R13" s="22">
        <v>7098891.89</v>
      </c>
      <c r="S13" s="22">
        <v>7090336.56</v>
      </c>
      <c r="T13" s="22">
        <v>5497385</v>
      </c>
      <c r="U13" s="22">
        <v>6656250</v>
      </c>
      <c r="V13" s="22">
        <v>4827940</v>
      </c>
      <c r="W13" s="22">
        <v>4652560</v>
      </c>
      <c r="X13" s="22">
        <v>4362898.08</v>
      </c>
      <c r="Y13" s="22">
        <v>2954864</v>
      </c>
      <c r="Z13" s="22">
        <v>31153312</v>
      </c>
      <c r="AA13" s="19"/>
      <c r="AB13" s="19"/>
      <c r="AC13" s="19" t="s">
        <v>17</v>
      </c>
      <c r="AD13" s="19"/>
      <c r="AE13" s="19"/>
      <c r="AF13" s="19"/>
      <c r="AG13" s="18"/>
      <c r="AH13" s="5"/>
      <c r="AI13" s="5"/>
      <c r="AJ13" s="5"/>
      <c r="AK13" s="5"/>
      <c r="AL13" s="5"/>
      <c r="AM13" s="5"/>
      <c r="AN13" s="5"/>
      <c r="AO13" s="5"/>
    </row>
    <row r="14" spans="1:41" ht="12.75" customHeight="1">
      <c r="A14" s="17"/>
      <c r="B14" s="19"/>
      <c r="C14" s="19"/>
      <c r="D14" s="19"/>
      <c r="E14" s="19"/>
      <c r="F14" s="20">
        <v>10306</v>
      </c>
      <c r="G14" s="19"/>
      <c r="H14" s="21"/>
      <c r="I14" s="22">
        <v>424952835.51</v>
      </c>
      <c r="J14" s="23">
        <v>211592002.22</v>
      </c>
      <c r="K14" s="24">
        <v>0.4979</v>
      </c>
      <c r="L14" s="22">
        <v>226112775.13</v>
      </c>
      <c r="M14" s="22">
        <v>211592002.22</v>
      </c>
      <c r="N14" s="24">
        <v>0.9358</v>
      </c>
      <c r="O14" s="22">
        <v>25164971.56</v>
      </c>
      <c r="P14" s="22">
        <v>33999181.91</v>
      </c>
      <c r="Q14" s="22">
        <v>32499133.05</v>
      </c>
      <c r="R14" s="22">
        <v>32586870.74</v>
      </c>
      <c r="S14" s="22">
        <v>45517826.44</v>
      </c>
      <c r="T14" s="22">
        <v>56344791.43</v>
      </c>
      <c r="U14" s="22">
        <v>30567760.29</v>
      </c>
      <c r="V14" s="22">
        <v>30447525</v>
      </c>
      <c r="W14" s="22">
        <v>30532092</v>
      </c>
      <c r="X14" s="22">
        <v>34104252.85</v>
      </c>
      <c r="Y14" s="22">
        <v>33338306.53</v>
      </c>
      <c r="Z14" s="22">
        <v>39850123.71</v>
      </c>
      <c r="AA14" s="19"/>
      <c r="AB14" s="19"/>
      <c r="AC14" s="19" t="s">
        <v>17</v>
      </c>
      <c r="AD14" s="19"/>
      <c r="AE14" s="19"/>
      <c r="AF14" s="19"/>
      <c r="AG14" s="18"/>
      <c r="AH14" s="5"/>
      <c r="AI14" s="5"/>
      <c r="AJ14" s="5"/>
      <c r="AK14" s="5"/>
      <c r="AL14" s="5"/>
      <c r="AM14" s="5"/>
      <c r="AN14" s="5"/>
      <c r="AO14" s="5"/>
    </row>
    <row r="15" spans="1:41" ht="12.75" customHeight="1">
      <c r="A15" s="17"/>
      <c r="B15" s="19"/>
      <c r="C15" s="19"/>
      <c r="D15" s="19"/>
      <c r="E15" s="19"/>
      <c r="F15" s="20">
        <v>10311</v>
      </c>
      <c r="G15" s="19"/>
      <c r="H15" s="21"/>
      <c r="I15" s="22">
        <v>0</v>
      </c>
      <c r="J15" s="23">
        <v>-158044.35</v>
      </c>
      <c r="K15" s="24">
        <v>0</v>
      </c>
      <c r="L15" s="22">
        <v>0</v>
      </c>
      <c r="M15" s="22">
        <v>-158044.35</v>
      </c>
      <c r="N15" s="24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19"/>
      <c r="AB15" s="19"/>
      <c r="AC15" s="19" t="s">
        <v>17</v>
      </c>
      <c r="AD15" s="19"/>
      <c r="AE15" s="19"/>
      <c r="AF15" s="19"/>
      <c r="AG15" s="18"/>
      <c r="AH15" s="5"/>
      <c r="AI15" s="5"/>
      <c r="AJ15" s="5"/>
      <c r="AK15" s="5"/>
      <c r="AL15" s="5"/>
      <c r="AM15" s="5"/>
      <c r="AN15" s="5"/>
      <c r="AO15" s="5"/>
    </row>
    <row r="16" spans="1:41" ht="12.75" customHeight="1">
      <c r="A16" s="17"/>
      <c r="B16" s="19"/>
      <c r="C16" s="19"/>
      <c r="D16" s="19"/>
      <c r="E16" s="19"/>
      <c r="F16" s="20">
        <v>10312</v>
      </c>
      <c r="G16" s="19"/>
      <c r="H16" s="21"/>
      <c r="I16" s="22">
        <v>0</v>
      </c>
      <c r="J16" s="23">
        <v>-2102409.77</v>
      </c>
      <c r="K16" s="24">
        <v>0</v>
      </c>
      <c r="L16" s="22">
        <v>0</v>
      </c>
      <c r="M16" s="22">
        <v>-2102409.77</v>
      </c>
      <c r="N16" s="24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19"/>
      <c r="AB16" s="19"/>
      <c r="AC16" s="19" t="s">
        <v>17</v>
      </c>
      <c r="AD16" s="19"/>
      <c r="AE16" s="19"/>
      <c r="AF16" s="19"/>
      <c r="AG16" s="18"/>
      <c r="AH16" s="5"/>
      <c r="AI16" s="5"/>
      <c r="AJ16" s="5"/>
      <c r="AK16" s="5"/>
      <c r="AL16" s="5"/>
      <c r="AM16" s="5"/>
      <c r="AN16" s="5"/>
      <c r="AO16" s="5"/>
    </row>
    <row r="17" spans="1:41" ht="12.75" customHeight="1">
      <c r="A17" s="17"/>
      <c r="B17" s="46" t="s">
        <v>18</v>
      </c>
      <c r="C17" s="46"/>
      <c r="D17" s="46"/>
      <c r="E17" s="46"/>
      <c r="F17" s="46"/>
      <c r="G17" s="46"/>
      <c r="H17" s="47"/>
      <c r="I17" s="25">
        <f>SUM(I11:I16)</f>
        <v>946593982.61</v>
      </c>
      <c r="J17" s="25">
        <f>SUM(J11:J16)</f>
        <v>436007428.7</v>
      </c>
      <c r="K17" s="26">
        <f>J17/I17</f>
        <v>0.4606065923827413</v>
      </c>
      <c r="L17" s="25">
        <f>SUM(L11:L16)</f>
        <v>459093359.13</v>
      </c>
      <c r="M17" s="25">
        <f>SUM(M11:M16)</f>
        <v>436007428.7</v>
      </c>
      <c r="N17" s="27">
        <f>M17/L17</f>
        <v>0.9497140832667483</v>
      </c>
      <c r="O17" s="28">
        <v>56824499.83</v>
      </c>
      <c r="P17" s="22">
        <v>70819209.63</v>
      </c>
      <c r="Q17" s="22">
        <v>73379033.12</v>
      </c>
      <c r="R17" s="22">
        <v>74306545.46</v>
      </c>
      <c r="S17" s="22">
        <v>78868389.83</v>
      </c>
      <c r="T17" s="22">
        <v>104895681.25999999</v>
      </c>
      <c r="U17" s="22">
        <v>76080293.12</v>
      </c>
      <c r="V17" s="22">
        <v>61725691.83</v>
      </c>
      <c r="W17" s="22">
        <v>70972156.83</v>
      </c>
      <c r="X17" s="22">
        <v>78583973.75999999</v>
      </c>
      <c r="Y17" s="22">
        <v>67324397.36</v>
      </c>
      <c r="Z17" s="29">
        <v>132814110.58000001</v>
      </c>
      <c r="AA17" s="46"/>
      <c r="AB17" s="46"/>
      <c r="AC17" s="46"/>
      <c r="AD17" s="30">
        <v>0</v>
      </c>
      <c r="AE17" s="19">
        <v>0</v>
      </c>
      <c r="AF17" s="19">
        <v>0</v>
      </c>
      <c r="AG17" s="18"/>
      <c r="AH17" s="5"/>
      <c r="AI17" s="5"/>
      <c r="AJ17" s="5"/>
      <c r="AK17" s="5"/>
      <c r="AL17" s="5"/>
      <c r="AM17" s="5"/>
      <c r="AN17" s="5"/>
      <c r="AO17" s="5"/>
    </row>
    <row r="18" spans="1:41" ht="12.75" customHeight="1">
      <c r="A18" s="17"/>
      <c r="B18" s="46" t="s">
        <v>27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18"/>
      <c r="AH18" s="5"/>
      <c r="AI18" s="5"/>
      <c r="AJ18" s="5"/>
      <c r="AK18" s="5"/>
      <c r="AL18" s="5"/>
      <c r="AM18" s="5"/>
      <c r="AN18" s="5"/>
      <c r="AO18" s="5"/>
    </row>
    <row r="19" spans="1:41" ht="12.75" customHeight="1">
      <c r="A19" s="17"/>
      <c r="B19" s="19"/>
      <c r="C19" s="19"/>
      <c r="D19" s="19"/>
      <c r="E19" s="19"/>
      <c r="F19" s="20">
        <v>0</v>
      </c>
      <c r="G19" s="19"/>
      <c r="H19" s="21"/>
      <c r="I19" s="22">
        <v>10000000</v>
      </c>
      <c r="J19" s="23">
        <v>0</v>
      </c>
      <c r="K19" s="24">
        <v>0</v>
      </c>
      <c r="L19" s="22">
        <v>10000000</v>
      </c>
      <c r="M19" s="22">
        <v>0</v>
      </c>
      <c r="N19" s="24">
        <v>0</v>
      </c>
      <c r="O19" s="22">
        <v>0</v>
      </c>
      <c r="P19" s="22">
        <v>0</v>
      </c>
      <c r="Q19" s="22">
        <v>0</v>
      </c>
      <c r="R19" s="22">
        <v>10000000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19"/>
      <c r="AB19" s="19"/>
      <c r="AC19" s="19" t="s">
        <v>17</v>
      </c>
      <c r="AD19" s="19"/>
      <c r="AE19" s="19"/>
      <c r="AF19" s="19"/>
      <c r="AG19" s="18"/>
      <c r="AH19" s="5"/>
      <c r="AI19" s="5"/>
      <c r="AJ19" s="5"/>
      <c r="AK19" s="5"/>
      <c r="AL19" s="5"/>
      <c r="AM19" s="5"/>
      <c r="AN19" s="5"/>
      <c r="AO19" s="5"/>
    </row>
    <row r="20" spans="1:41" ht="12.75" customHeight="1">
      <c r="A20" s="17"/>
      <c r="B20" s="19"/>
      <c r="C20" s="19"/>
      <c r="D20" s="19"/>
      <c r="E20" s="19"/>
      <c r="F20" s="20">
        <v>10105</v>
      </c>
      <c r="G20" s="19"/>
      <c r="H20" s="21"/>
      <c r="I20" s="22">
        <v>0</v>
      </c>
      <c r="J20" s="23">
        <v>19908025.12</v>
      </c>
      <c r="K20" s="24">
        <v>0</v>
      </c>
      <c r="L20" s="22">
        <v>0</v>
      </c>
      <c r="M20" s="22">
        <v>19908025.12</v>
      </c>
      <c r="N20" s="24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19"/>
      <c r="AB20" s="19"/>
      <c r="AC20" s="19" t="s">
        <v>17</v>
      </c>
      <c r="AD20" s="19"/>
      <c r="AE20" s="19"/>
      <c r="AF20" s="19"/>
      <c r="AG20" s="18"/>
      <c r="AH20" s="5"/>
      <c r="AI20" s="5"/>
      <c r="AJ20" s="5"/>
      <c r="AK20" s="5"/>
      <c r="AL20" s="5"/>
      <c r="AM20" s="5"/>
      <c r="AN20" s="5"/>
      <c r="AO20" s="5"/>
    </row>
    <row r="21" spans="1:41" ht="12.75" customHeight="1">
      <c r="A21" s="17"/>
      <c r="B21" s="46" t="s">
        <v>24</v>
      </c>
      <c r="C21" s="46"/>
      <c r="D21" s="46"/>
      <c r="E21" s="46"/>
      <c r="F21" s="46"/>
      <c r="G21" s="46"/>
      <c r="H21" s="47"/>
      <c r="I21" s="25">
        <v>10000000</v>
      </c>
      <c r="J21" s="25">
        <v>19908025.12</v>
      </c>
      <c r="K21" s="26">
        <v>1.9908</v>
      </c>
      <c r="L21" s="25">
        <v>10000000</v>
      </c>
      <c r="M21" s="25">
        <v>19908025.12</v>
      </c>
      <c r="N21" s="27">
        <v>1.9908</v>
      </c>
      <c r="O21" s="28">
        <v>0</v>
      </c>
      <c r="P21" s="22">
        <v>0</v>
      </c>
      <c r="Q21" s="22">
        <v>0</v>
      </c>
      <c r="R21" s="22">
        <v>10000000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9">
        <v>0</v>
      </c>
      <c r="AA21" s="46"/>
      <c r="AB21" s="46"/>
      <c r="AC21" s="46"/>
      <c r="AD21" s="30">
        <v>0</v>
      </c>
      <c r="AE21" s="19">
        <v>0</v>
      </c>
      <c r="AF21" s="19">
        <v>0</v>
      </c>
      <c r="AG21" s="18"/>
      <c r="AH21" s="5"/>
      <c r="AI21" s="5"/>
      <c r="AJ21" s="5"/>
      <c r="AK21" s="5"/>
      <c r="AL21" s="5"/>
      <c r="AM21" s="5"/>
      <c r="AN21" s="5"/>
      <c r="AO21" s="5"/>
    </row>
    <row r="22" spans="1:41" ht="12.75" customHeight="1">
      <c r="A22" s="5"/>
      <c r="B22" s="31" t="s">
        <v>19</v>
      </c>
      <c r="C22" s="32"/>
      <c r="D22" s="33"/>
      <c r="E22" s="33"/>
      <c r="F22" s="33"/>
      <c r="G22" s="33"/>
      <c r="H22" s="34"/>
      <c r="I22" s="35">
        <f>I21+I17</f>
        <v>956593982.61</v>
      </c>
      <c r="J22" s="35">
        <f>J21+J17</f>
        <v>455915453.82</v>
      </c>
      <c r="K22" s="44">
        <f>J22/I22</f>
        <v>0.47660288702221026</v>
      </c>
      <c r="L22" s="35">
        <f>L21+L17</f>
        <v>469093359.13</v>
      </c>
      <c r="M22" s="35">
        <f>M21+M17</f>
        <v>455915453.82</v>
      </c>
      <c r="N22" s="36">
        <f>M22/L22</f>
        <v>0.9719077129242667</v>
      </c>
      <c r="O22" s="37">
        <v>56824499.83</v>
      </c>
      <c r="P22" s="25">
        <v>70819209.63</v>
      </c>
      <c r="Q22" s="25">
        <v>73379033.12</v>
      </c>
      <c r="R22" s="25">
        <v>84306545.46</v>
      </c>
      <c r="S22" s="25">
        <v>78868389.83</v>
      </c>
      <c r="T22" s="25">
        <v>104895681.25999999</v>
      </c>
      <c r="U22" s="25">
        <v>76080293.12</v>
      </c>
      <c r="V22" s="25">
        <v>61725691.83</v>
      </c>
      <c r="W22" s="25">
        <v>70972156.83</v>
      </c>
      <c r="X22" s="25">
        <v>78583973.75999999</v>
      </c>
      <c r="Y22" s="25">
        <v>67324397.36</v>
      </c>
      <c r="Z22" s="25">
        <v>132814110.58000001</v>
      </c>
      <c r="AA22" s="35">
        <v>0</v>
      </c>
      <c r="AB22" s="35">
        <v>0</v>
      </c>
      <c r="AC22" s="35">
        <v>0</v>
      </c>
      <c r="AD22" s="38">
        <v>0</v>
      </c>
      <c r="AE22" s="38">
        <v>0</v>
      </c>
      <c r="AF22" s="38">
        <v>0</v>
      </c>
      <c r="AG22" s="38"/>
      <c r="AH22" s="5"/>
      <c r="AI22" s="5"/>
      <c r="AJ22" s="5"/>
      <c r="AK22" s="5"/>
      <c r="AL22" s="5"/>
      <c r="AM22" s="5"/>
      <c r="AN22" s="5"/>
      <c r="AO22" s="5"/>
    </row>
    <row r="23" spans="1:41" ht="12.75" customHeight="1">
      <c r="A23" s="5"/>
      <c r="B23" s="5"/>
      <c r="C23" s="5"/>
      <c r="D23" s="39"/>
      <c r="E23" s="39"/>
      <c r="F23" s="39"/>
      <c r="G23" s="39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39"/>
      <c r="W23" s="39"/>
      <c r="X23" s="39"/>
      <c r="Y23" s="39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33" ht="15" customHeight="1">
      <c r="A24" s="5"/>
      <c r="B24" s="45" t="s">
        <v>20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39"/>
      <c r="W24" s="39"/>
      <c r="X24" s="39"/>
      <c r="Y24" s="39"/>
      <c r="Z24" s="5"/>
      <c r="AA24" s="5"/>
      <c r="AB24" s="5"/>
      <c r="AC24" s="5"/>
      <c r="AD24" s="5"/>
      <c r="AE24" s="5"/>
      <c r="AF24" s="5"/>
      <c r="AG24" s="5"/>
    </row>
    <row r="25" spans="1:33" ht="409.5" customHeight="1" hidden="1">
      <c r="A25" s="5"/>
      <c r="B25" s="40"/>
      <c r="C25" s="41"/>
      <c r="D25" s="41"/>
      <c r="E25" s="41"/>
      <c r="F25" s="41"/>
      <c r="G25" s="41"/>
      <c r="H25" s="41"/>
      <c r="I25" s="41"/>
      <c r="J25" s="3" t="s">
        <v>21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" t="s">
        <v>16</v>
      </c>
      <c r="AB25" s="3"/>
      <c r="AC25" s="3"/>
      <c r="AD25" s="3"/>
      <c r="AE25" s="3"/>
      <c r="AF25" s="3"/>
      <c r="AG25" s="16"/>
    </row>
    <row r="26" spans="1:33" ht="12.75" customHeight="1">
      <c r="A26" s="17"/>
      <c r="B26" s="46" t="s">
        <v>28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2"/>
    </row>
    <row r="27" spans="1:33" ht="12.75" customHeight="1">
      <c r="A27" s="17"/>
      <c r="B27" s="19"/>
      <c r="C27" s="19"/>
      <c r="D27" s="19"/>
      <c r="E27" s="19"/>
      <c r="F27" s="20">
        <v>10101</v>
      </c>
      <c r="G27" s="19"/>
      <c r="H27" s="21"/>
      <c r="I27" s="22">
        <v>420776384.18</v>
      </c>
      <c r="J27" s="23">
        <v>195761603.51</v>
      </c>
      <c r="K27" s="24">
        <v>0.4652</v>
      </c>
      <c r="L27" s="22">
        <v>208723945.34</v>
      </c>
      <c r="M27" s="22">
        <v>195761603.51</v>
      </c>
      <c r="N27" s="24">
        <f aca="true" t="shared" si="0" ref="N27:N33">M27/L27</f>
        <v>0.9378971980963418</v>
      </c>
      <c r="O27" s="22">
        <v>18650693.19</v>
      </c>
      <c r="P27" s="22">
        <v>30838469.76</v>
      </c>
      <c r="Q27" s="22">
        <v>37152451.23</v>
      </c>
      <c r="R27" s="22">
        <v>44045456.77</v>
      </c>
      <c r="S27" s="22">
        <v>24292342.19</v>
      </c>
      <c r="T27" s="22">
        <v>53744532.2</v>
      </c>
      <c r="U27" s="22">
        <v>39722880.3</v>
      </c>
      <c r="V27" s="22">
        <v>28158142.24</v>
      </c>
      <c r="W27" s="22">
        <v>31378644.71</v>
      </c>
      <c r="X27" s="22">
        <v>36964927.33</v>
      </c>
      <c r="Y27" s="22">
        <v>29272516.96</v>
      </c>
      <c r="Z27" s="22">
        <v>46555327.3</v>
      </c>
      <c r="AA27" s="19"/>
      <c r="AB27" s="19"/>
      <c r="AC27" s="19" t="s">
        <v>17</v>
      </c>
      <c r="AD27" s="22">
        <v>0</v>
      </c>
      <c r="AE27" s="22">
        <v>198553733.26</v>
      </c>
      <c r="AF27" s="22">
        <v>195761603.51</v>
      </c>
      <c r="AG27" s="42"/>
    </row>
    <row r="28" spans="1:33" ht="12.75" customHeight="1">
      <c r="A28" s="17"/>
      <c r="B28" s="19"/>
      <c r="C28" s="19"/>
      <c r="D28" s="19"/>
      <c r="E28" s="19"/>
      <c r="F28" s="20">
        <v>10133</v>
      </c>
      <c r="G28" s="19"/>
      <c r="H28" s="21"/>
      <c r="I28" s="22">
        <v>3858300.88</v>
      </c>
      <c r="J28" s="23">
        <v>0</v>
      </c>
      <c r="K28" s="24">
        <v>0</v>
      </c>
      <c r="L28" s="22">
        <v>81809.6</v>
      </c>
      <c r="M28" s="22">
        <v>0</v>
      </c>
      <c r="N28" s="24">
        <f t="shared" si="0"/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81809.6</v>
      </c>
      <c r="U28" s="22">
        <v>430893.09</v>
      </c>
      <c r="V28" s="22">
        <v>273717.47</v>
      </c>
      <c r="W28" s="22">
        <v>318843.11</v>
      </c>
      <c r="X28" s="22">
        <v>462117.34</v>
      </c>
      <c r="Y28" s="22">
        <v>260102.28</v>
      </c>
      <c r="Z28" s="22">
        <v>2030817.99</v>
      </c>
      <c r="AA28" s="19"/>
      <c r="AB28" s="19"/>
      <c r="AC28" s="19" t="s">
        <v>17</v>
      </c>
      <c r="AD28" s="22">
        <v>0</v>
      </c>
      <c r="AE28" s="22">
        <v>0</v>
      </c>
      <c r="AF28" s="22">
        <v>0</v>
      </c>
      <c r="AG28" s="42"/>
    </row>
    <row r="29" spans="1:33" ht="12.75" customHeight="1">
      <c r="A29" s="17"/>
      <c r="B29" s="19"/>
      <c r="C29" s="19"/>
      <c r="D29" s="19"/>
      <c r="E29" s="19"/>
      <c r="F29" s="20">
        <v>10301</v>
      </c>
      <c r="G29" s="19"/>
      <c r="H29" s="21"/>
      <c r="I29" s="22">
        <v>96378157.1</v>
      </c>
      <c r="J29" s="23">
        <v>40494084.84</v>
      </c>
      <c r="K29" s="24">
        <v>0.4202</v>
      </c>
      <c r="L29" s="22">
        <v>40607449.51</v>
      </c>
      <c r="M29" s="22">
        <v>40494084.84</v>
      </c>
      <c r="N29" s="24">
        <f t="shared" si="0"/>
        <v>0.9972082789890048</v>
      </c>
      <c r="O29" s="22">
        <v>5780182.36</v>
      </c>
      <c r="P29" s="22">
        <v>7681877.5</v>
      </c>
      <c r="Q29" s="22">
        <v>8081490.27</v>
      </c>
      <c r="R29" s="22">
        <v>7143131.55</v>
      </c>
      <c r="S29" s="22">
        <v>6997996.73</v>
      </c>
      <c r="T29" s="22">
        <v>4922771.1</v>
      </c>
      <c r="U29" s="22">
        <v>7993793.07</v>
      </c>
      <c r="V29" s="22">
        <v>4943485</v>
      </c>
      <c r="W29" s="22">
        <v>4451978.58</v>
      </c>
      <c r="X29" s="22">
        <v>4362898.71</v>
      </c>
      <c r="Y29" s="22">
        <v>2424124.79</v>
      </c>
      <c r="Z29" s="22">
        <v>31594427.44</v>
      </c>
      <c r="AA29" s="19"/>
      <c r="AB29" s="19"/>
      <c r="AC29" s="19" t="s">
        <v>17</v>
      </c>
      <c r="AD29" s="22">
        <v>0</v>
      </c>
      <c r="AE29" s="22">
        <v>40513275.82</v>
      </c>
      <c r="AF29" s="22">
        <v>40494084.84</v>
      </c>
      <c r="AG29" s="42"/>
    </row>
    <row r="30" spans="1:33" ht="12.75" customHeight="1">
      <c r="A30" s="17"/>
      <c r="B30" s="19"/>
      <c r="C30" s="19"/>
      <c r="D30" s="19"/>
      <c r="E30" s="19"/>
      <c r="F30" s="20">
        <v>10306</v>
      </c>
      <c r="G30" s="19"/>
      <c r="H30" s="21"/>
      <c r="I30" s="22">
        <v>425079860.16</v>
      </c>
      <c r="J30" s="23">
        <v>206817808.92</v>
      </c>
      <c r="K30" s="24">
        <v>0.4865</v>
      </c>
      <c r="L30" s="22">
        <v>219388104.64</v>
      </c>
      <c r="M30" s="22">
        <v>206817808.92</v>
      </c>
      <c r="N30" s="24">
        <f t="shared" si="0"/>
        <v>0.942702929401633</v>
      </c>
      <c r="O30" s="22">
        <v>23235163.86</v>
      </c>
      <c r="P30" s="22">
        <v>32112298.28</v>
      </c>
      <c r="Q30" s="22">
        <v>31284593.27</v>
      </c>
      <c r="R30" s="22">
        <v>30948997.15</v>
      </c>
      <c r="S30" s="22">
        <v>37646556.32</v>
      </c>
      <c r="T30" s="22">
        <v>64160495.76</v>
      </c>
      <c r="U30" s="22">
        <v>34390920.83</v>
      </c>
      <c r="V30" s="22">
        <v>30499743.44</v>
      </c>
      <c r="W30" s="22">
        <v>30538763.51</v>
      </c>
      <c r="X30" s="22">
        <v>34117326.99</v>
      </c>
      <c r="Y30" s="22">
        <v>33311495.16</v>
      </c>
      <c r="Z30" s="22">
        <v>42833505.59</v>
      </c>
      <c r="AA30" s="19"/>
      <c r="AB30" s="19"/>
      <c r="AC30" s="19" t="s">
        <v>17</v>
      </c>
      <c r="AD30" s="22">
        <v>0</v>
      </c>
      <c r="AE30" s="22">
        <v>208252598.89</v>
      </c>
      <c r="AF30" s="22">
        <v>206817808.92</v>
      </c>
      <c r="AG30" s="42"/>
    </row>
    <row r="31" spans="1:33" ht="12.75" customHeight="1">
      <c r="A31" s="17"/>
      <c r="B31" s="19"/>
      <c r="C31" s="19"/>
      <c r="D31" s="19"/>
      <c r="E31" s="19"/>
      <c r="F31" s="20">
        <v>10311</v>
      </c>
      <c r="G31" s="19"/>
      <c r="H31" s="21"/>
      <c r="I31" s="22">
        <v>1522273.69</v>
      </c>
      <c r="J31" s="23">
        <v>1020818.83</v>
      </c>
      <c r="K31" s="24">
        <v>0.6706</v>
      </c>
      <c r="L31" s="22">
        <v>1037273.07</v>
      </c>
      <c r="M31" s="22">
        <v>1020818.83</v>
      </c>
      <c r="N31" s="24">
        <f t="shared" si="0"/>
        <v>0.9841370218933766</v>
      </c>
      <c r="O31" s="22">
        <v>0</v>
      </c>
      <c r="P31" s="22">
        <v>0</v>
      </c>
      <c r="Q31" s="22">
        <v>0</v>
      </c>
      <c r="R31" s="22">
        <v>537273.07</v>
      </c>
      <c r="S31" s="22">
        <v>0</v>
      </c>
      <c r="T31" s="22">
        <v>500000</v>
      </c>
      <c r="U31" s="22">
        <v>0</v>
      </c>
      <c r="V31" s="22">
        <v>0</v>
      </c>
      <c r="W31" s="22">
        <v>485000.62</v>
      </c>
      <c r="X31" s="22">
        <v>0</v>
      </c>
      <c r="Y31" s="22">
        <v>0</v>
      </c>
      <c r="Z31" s="22">
        <v>0</v>
      </c>
      <c r="AA31" s="19"/>
      <c r="AB31" s="19"/>
      <c r="AC31" s="19" t="s">
        <v>17</v>
      </c>
      <c r="AD31" s="22">
        <v>0</v>
      </c>
      <c r="AE31" s="22">
        <v>1522273.69</v>
      </c>
      <c r="AF31" s="22">
        <v>1020818.83</v>
      </c>
      <c r="AG31" s="42"/>
    </row>
    <row r="32" spans="1:33" ht="12.75" customHeight="1">
      <c r="A32" s="17"/>
      <c r="B32" s="19"/>
      <c r="C32" s="19"/>
      <c r="D32" s="19"/>
      <c r="E32" s="19"/>
      <c r="F32" s="20">
        <v>10312</v>
      </c>
      <c r="G32" s="19"/>
      <c r="H32" s="21"/>
      <c r="I32" s="22">
        <v>2112129.11</v>
      </c>
      <c r="J32" s="23">
        <v>1416368.93</v>
      </c>
      <c r="K32" s="24">
        <v>0.6706</v>
      </c>
      <c r="L32" s="22">
        <v>1490914.66</v>
      </c>
      <c r="M32" s="22">
        <v>1416368.93</v>
      </c>
      <c r="N32" s="24">
        <f t="shared" si="0"/>
        <v>0.9500000020121876</v>
      </c>
      <c r="O32" s="22">
        <v>0</v>
      </c>
      <c r="P32" s="22">
        <v>0</v>
      </c>
      <c r="Q32" s="22">
        <v>0</v>
      </c>
      <c r="R32" s="22">
        <v>745457.33</v>
      </c>
      <c r="S32" s="22">
        <v>0</v>
      </c>
      <c r="T32" s="22">
        <v>745457.33</v>
      </c>
      <c r="U32" s="22">
        <v>0</v>
      </c>
      <c r="V32" s="22">
        <v>0</v>
      </c>
      <c r="W32" s="22">
        <v>621214.45</v>
      </c>
      <c r="X32" s="22">
        <v>0</v>
      </c>
      <c r="Y32" s="22">
        <v>0</v>
      </c>
      <c r="Z32" s="22">
        <v>0</v>
      </c>
      <c r="AA32" s="19"/>
      <c r="AB32" s="19"/>
      <c r="AC32" s="19" t="s">
        <v>17</v>
      </c>
      <c r="AD32" s="22">
        <v>0</v>
      </c>
      <c r="AE32" s="22">
        <v>2112129.11</v>
      </c>
      <c r="AF32" s="22">
        <v>1416368.93</v>
      </c>
      <c r="AG32" s="42"/>
    </row>
    <row r="33" spans="1:33" ht="12.75" customHeight="1">
      <c r="A33" s="17"/>
      <c r="B33" s="46" t="s">
        <v>22</v>
      </c>
      <c r="C33" s="46"/>
      <c r="D33" s="46"/>
      <c r="E33" s="46"/>
      <c r="F33" s="46"/>
      <c r="G33" s="46"/>
      <c r="H33" s="47"/>
      <c r="I33" s="25">
        <f>SUM(I27:I32)</f>
        <v>949727105.12</v>
      </c>
      <c r="J33" s="25">
        <f>SUM(J27:J32)</f>
        <v>445510685.03</v>
      </c>
      <c r="K33" s="26">
        <f>J33/I33</f>
        <v>0.46909336653470446</v>
      </c>
      <c r="L33" s="25">
        <f>SUM(L27:L32)</f>
        <v>471329496.82</v>
      </c>
      <c r="M33" s="25">
        <f>SUM(M27:M32)</f>
        <v>445510685.03</v>
      </c>
      <c r="N33" s="27">
        <f t="shared" si="0"/>
        <v>0.9452213112818182</v>
      </c>
      <c r="O33" s="28">
        <v>47666039.41</v>
      </c>
      <c r="P33" s="22">
        <v>70632645.54</v>
      </c>
      <c r="Q33" s="22">
        <v>76518534.77</v>
      </c>
      <c r="R33" s="22">
        <v>83420315.86999999</v>
      </c>
      <c r="S33" s="22">
        <v>68936895.24000001</v>
      </c>
      <c r="T33" s="22">
        <v>124155065.99</v>
      </c>
      <c r="U33" s="22">
        <v>82538487.28999999</v>
      </c>
      <c r="V33" s="22">
        <v>63875088.15</v>
      </c>
      <c r="W33" s="22">
        <v>67794444.98</v>
      </c>
      <c r="X33" s="22">
        <v>75907270.37</v>
      </c>
      <c r="Y33" s="22">
        <v>65268239.19</v>
      </c>
      <c r="Z33" s="29">
        <v>123014078.32000001</v>
      </c>
      <c r="AA33" s="46"/>
      <c r="AB33" s="46"/>
      <c r="AC33" s="46"/>
      <c r="AD33" s="28">
        <v>4865.63</v>
      </c>
      <c r="AE33" s="22">
        <v>450954010.77</v>
      </c>
      <c r="AF33" s="22">
        <v>487513007.5999999</v>
      </c>
      <c r="AG33" s="42"/>
    </row>
    <row r="34" spans="1:33" ht="12.75" customHeight="1">
      <c r="A34" s="17"/>
      <c r="B34" s="46" t="s">
        <v>29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2"/>
    </row>
    <row r="35" spans="1:33" ht="12.75" customHeight="1">
      <c r="A35" s="17"/>
      <c r="B35" s="19"/>
      <c r="C35" s="19"/>
      <c r="D35" s="19"/>
      <c r="E35" s="19"/>
      <c r="F35" s="20">
        <v>0</v>
      </c>
      <c r="G35" s="19"/>
      <c r="H35" s="21"/>
      <c r="I35" s="22">
        <v>-15577000</v>
      </c>
      <c r="J35" s="23">
        <f>J36</f>
        <v>-2788200</v>
      </c>
      <c r="K35" s="24">
        <v>0</v>
      </c>
      <c r="L35" s="22">
        <f>-464700*6</f>
        <v>-2788200</v>
      </c>
      <c r="M35" s="22">
        <f>L35</f>
        <v>-2788200</v>
      </c>
      <c r="N35" s="24">
        <v>0</v>
      </c>
      <c r="O35" s="22">
        <v>-464700</v>
      </c>
      <c r="P35" s="22">
        <v>-464700</v>
      </c>
      <c r="Q35" s="22">
        <v>-464700</v>
      </c>
      <c r="R35" s="22">
        <v>-464700</v>
      </c>
      <c r="S35" s="22">
        <v>-464700</v>
      </c>
      <c r="T35" s="22">
        <v>-464700</v>
      </c>
      <c r="U35" s="22">
        <v>-464700</v>
      </c>
      <c r="V35" s="22">
        <v>-464700</v>
      </c>
      <c r="W35" s="22">
        <v>-464700</v>
      </c>
      <c r="X35" s="22">
        <v>-464700</v>
      </c>
      <c r="Y35" s="22">
        <v>-464700</v>
      </c>
      <c r="Z35" s="22">
        <v>-10465300</v>
      </c>
      <c r="AA35" s="19"/>
      <c r="AB35" s="19"/>
      <c r="AC35" s="19" t="s">
        <v>17</v>
      </c>
      <c r="AD35" s="22">
        <v>0</v>
      </c>
      <c r="AE35" s="22">
        <v>0</v>
      </c>
      <c r="AF35" s="22">
        <v>0</v>
      </c>
      <c r="AG35" s="42"/>
    </row>
    <row r="36" spans="1:33" ht="12.75" customHeight="1" hidden="1">
      <c r="A36" s="17"/>
      <c r="B36" s="19"/>
      <c r="C36" s="19"/>
      <c r="D36" s="19"/>
      <c r="E36" s="19"/>
      <c r="F36" s="20">
        <v>10101</v>
      </c>
      <c r="G36" s="19"/>
      <c r="H36" s="21"/>
      <c r="I36" s="22">
        <v>0</v>
      </c>
      <c r="J36" s="23">
        <v>-2788200</v>
      </c>
      <c r="K36" s="24">
        <v>0</v>
      </c>
      <c r="L36" s="22">
        <v>0</v>
      </c>
      <c r="M36" s="22">
        <v>0</v>
      </c>
      <c r="N36" s="24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19"/>
      <c r="AB36" s="19"/>
      <c r="AC36" s="19" t="s">
        <v>17</v>
      </c>
      <c r="AD36" s="22">
        <v>2788200</v>
      </c>
      <c r="AE36" s="22">
        <v>0</v>
      </c>
      <c r="AF36" s="22">
        <v>0</v>
      </c>
      <c r="AG36" s="42"/>
    </row>
    <row r="37" spans="1:33" ht="12.75" customHeight="1">
      <c r="A37" s="17"/>
      <c r="B37" s="46" t="s">
        <v>25</v>
      </c>
      <c r="C37" s="46"/>
      <c r="D37" s="46"/>
      <c r="E37" s="46"/>
      <c r="F37" s="46"/>
      <c r="G37" s="46"/>
      <c r="H37" s="47"/>
      <c r="I37" s="25">
        <v>-15577000</v>
      </c>
      <c r="J37" s="25">
        <v>-2788200</v>
      </c>
      <c r="K37" s="26">
        <v>0.17899</v>
      </c>
      <c r="L37" s="25">
        <f>L35</f>
        <v>-2788200</v>
      </c>
      <c r="M37" s="25">
        <f>L37</f>
        <v>-2788200</v>
      </c>
      <c r="N37" s="27">
        <v>0</v>
      </c>
      <c r="O37" s="28">
        <v>-464700</v>
      </c>
      <c r="P37" s="22">
        <v>-464700</v>
      </c>
      <c r="Q37" s="22">
        <v>-464700</v>
      </c>
      <c r="R37" s="22">
        <v>-464700</v>
      </c>
      <c r="S37" s="22">
        <v>-464700</v>
      </c>
      <c r="T37" s="22">
        <v>-464700</v>
      </c>
      <c r="U37" s="22">
        <v>-464700</v>
      </c>
      <c r="V37" s="22">
        <v>-464700</v>
      </c>
      <c r="W37" s="22">
        <v>-464700</v>
      </c>
      <c r="X37" s="22">
        <v>-464700</v>
      </c>
      <c r="Y37" s="22">
        <v>-464700</v>
      </c>
      <c r="Z37" s="29">
        <v>-10465300</v>
      </c>
      <c r="AA37" s="46"/>
      <c r="AB37" s="46"/>
      <c r="AC37" s="46"/>
      <c r="AD37" s="28">
        <v>2788200</v>
      </c>
      <c r="AE37" s="22">
        <v>0</v>
      </c>
      <c r="AF37" s="22">
        <v>0</v>
      </c>
      <c r="AG37" s="42"/>
    </row>
    <row r="38" spans="1:33" ht="12.75" customHeight="1">
      <c r="A38" s="5"/>
      <c r="B38" s="31" t="s">
        <v>23</v>
      </c>
      <c r="C38" s="32"/>
      <c r="D38" s="33"/>
      <c r="E38" s="33"/>
      <c r="F38" s="33"/>
      <c r="G38" s="33"/>
      <c r="H38" s="34"/>
      <c r="I38" s="35">
        <f>I33+I37</f>
        <v>934150105.12</v>
      </c>
      <c r="J38" s="35">
        <f>J33+J37</f>
        <v>442722485.03</v>
      </c>
      <c r="K38" s="44">
        <f>J38/I38</f>
        <v>0.4739307768670949</v>
      </c>
      <c r="L38" s="35">
        <f>L33+L37</f>
        <v>468541296.82</v>
      </c>
      <c r="M38" s="35">
        <f>M33+M37</f>
        <v>442722485.03</v>
      </c>
      <c r="N38" s="36">
        <f>M38/L38</f>
        <v>0.9448953337406268</v>
      </c>
      <c r="O38" s="43">
        <v>47201339.41</v>
      </c>
      <c r="P38" s="23">
        <v>70167945.54</v>
      </c>
      <c r="Q38" s="23">
        <v>76053834.77</v>
      </c>
      <c r="R38" s="23">
        <v>82955615.86999999</v>
      </c>
      <c r="S38" s="23">
        <v>68472195.24000001</v>
      </c>
      <c r="T38" s="23">
        <v>123690365.99</v>
      </c>
      <c r="U38" s="23">
        <v>82073787.28999999</v>
      </c>
      <c r="V38" s="23">
        <v>63410388.15</v>
      </c>
      <c r="W38" s="23">
        <v>67329744.98</v>
      </c>
      <c r="X38" s="23">
        <v>75442570.37</v>
      </c>
      <c r="Y38" s="23">
        <v>64803539.19</v>
      </c>
      <c r="Z38" s="23">
        <v>112548778.32000001</v>
      </c>
      <c r="AA38" s="5"/>
      <c r="AB38" s="5"/>
      <c r="AC38" s="5"/>
      <c r="AD38" s="5">
        <v>2793065.63</v>
      </c>
      <c r="AE38" s="5">
        <v>450954010.77</v>
      </c>
      <c r="AF38" s="5">
        <v>487513007.5999999</v>
      </c>
      <c r="AG38" s="39"/>
    </row>
    <row r="39" spans="1:33" ht="12.75" customHeight="1">
      <c r="A39" s="5"/>
      <c r="B39" s="5"/>
      <c r="C39" s="5"/>
      <c r="D39" s="39"/>
      <c r="E39" s="39"/>
      <c r="F39" s="39"/>
      <c r="G39" s="39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39"/>
      <c r="W39" s="39"/>
      <c r="X39" s="39"/>
      <c r="Y39" s="39"/>
      <c r="Z39" s="5"/>
      <c r="AA39" s="5"/>
      <c r="AB39" s="5"/>
      <c r="AC39" s="5"/>
      <c r="AD39" s="5"/>
      <c r="AE39" s="5"/>
      <c r="AF39" s="5"/>
      <c r="AG39" s="5"/>
    </row>
  </sheetData>
  <mergeCells count="24">
    <mergeCell ref="F5:F7"/>
    <mergeCell ref="I5:I7"/>
    <mergeCell ref="J5:K5"/>
    <mergeCell ref="L5:N5"/>
    <mergeCell ref="J6:J7"/>
    <mergeCell ref="K6:K7"/>
    <mergeCell ref="L6:L7"/>
    <mergeCell ref="M6:N6"/>
    <mergeCell ref="B17:H17"/>
    <mergeCell ref="AA17:AC17"/>
    <mergeCell ref="B21:H21"/>
    <mergeCell ref="AA21:AC21"/>
    <mergeCell ref="B10:AF10"/>
    <mergeCell ref="B18:AF18"/>
    <mergeCell ref="B8:U8"/>
    <mergeCell ref="B5:B7"/>
    <mergeCell ref="D5:D7"/>
    <mergeCell ref="B24:U24"/>
    <mergeCell ref="B33:H33"/>
    <mergeCell ref="AA33:AC33"/>
    <mergeCell ref="B37:H37"/>
    <mergeCell ref="AA37:AC37"/>
    <mergeCell ref="B26:AF26"/>
    <mergeCell ref="B34:AF34"/>
  </mergeCells>
  <printOptions/>
  <pageMargins left="0.75" right="0.75" top="1" bottom="1" header="0.5" footer="0.5"/>
  <pageSetup fitToHeight="1" fitToWidth="1" horizontalDpi="600" verticalDpi="600" orientation="landscape" paperSize="9" scale="89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ZhSuNA</dc:creator>
  <cp:keywords/>
  <dc:description/>
  <cp:lastModifiedBy>ZhNeNV</cp:lastModifiedBy>
  <cp:lastPrinted>2016-09-30T10:36:31Z</cp:lastPrinted>
  <dcterms:created xsi:type="dcterms:W3CDTF">2016-09-30T08:52:33Z</dcterms:created>
  <dcterms:modified xsi:type="dcterms:W3CDTF">2016-09-30T10:37:27Z</dcterms:modified>
  <cp:category/>
  <cp:version/>
  <cp:contentType/>
  <cp:contentStatus/>
</cp:coreProperties>
</file>